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ardo\Documents\COLEGIO DE POSTGRADUADOS\LICITACIONES\LICITACIONES 2018\LICITACION VACAS MONTECILLO\"/>
    </mc:Choice>
  </mc:AlternateContent>
  <bookViews>
    <workbookView xWindow="0" yWindow="0" windowWidth="24000" windowHeight="9435"/>
  </bookViews>
  <sheets>
    <sheet name="Vacas. c.p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Cen1">#REF!</definedName>
    <definedName name="_Cen2">#REF!</definedName>
    <definedName name="_Cen3">#REF!</definedName>
    <definedName name="_Dec1">#REF!</definedName>
    <definedName name="_Dec2">#REF!</definedName>
    <definedName name="_Dec3">#REF!</definedName>
    <definedName name="_MO1">'[1]04'!#REF!</definedName>
    <definedName name="_MO2">'[1]04'!#REF!</definedName>
    <definedName name="_MO3">'[1]04'!#REF!</definedName>
    <definedName name="_MO4">'[1]04'!#REF!</definedName>
    <definedName name="_MO5">'[1]04'!#REF!</definedName>
    <definedName name="_MO6">'[1]04'!#REF!</definedName>
    <definedName name="_MP1">'[1]04'!#REF!</definedName>
    <definedName name="_MP2">'[1]04'!#REF!</definedName>
    <definedName name="_MP3">'[1]04'!#REF!</definedName>
    <definedName name="_PQ1">'[1]04'!#REF!</definedName>
    <definedName name="_PQ2">'[1]04'!#REF!</definedName>
    <definedName name="_PQ3">'[1]04'!#REF!</definedName>
    <definedName name="_PQ4">'[1]04'!#REF!</definedName>
    <definedName name="_PQ6">'[1]04'!#REF!</definedName>
    <definedName name="_PQ7">'[1]04'!#REF!</definedName>
    <definedName name="_PQ8">'[1]04'!#REF!</definedName>
    <definedName name="_QW1">[2]CH!#REF!</definedName>
    <definedName name="_QW10">[2]CH!#REF!</definedName>
    <definedName name="_QW11">[2]CH!#REF!</definedName>
    <definedName name="_QW12">[2]CH!#REF!</definedName>
    <definedName name="_QW13">[2]CH!#REF!</definedName>
    <definedName name="_QW14">[2]CH!#REF!</definedName>
    <definedName name="_QW15">[2]CH!#REF!</definedName>
    <definedName name="_QW16">[2]CH!#REF!</definedName>
    <definedName name="_QW17">[2]CH!#REF!</definedName>
    <definedName name="_QW18">[2]CH!#REF!</definedName>
    <definedName name="_QW19">[2]CH!#REF!</definedName>
    <definedName name="_QW2">[2]CH!#REF!</definedName>
    <definedName name="_QW20">[2]CH!#REF!</definedName>
    <definedName name="_QW21">[2]CH!#REF!</definedName>
    <definedName name="_QW22">[2]CH!#REF!</definedName>
    <definedName name="_QW23">[2]CH!#REF!</definedName>
    <definedName name="_QW24">[2]CH!#REF!</definedName>
    <definedName name="_QW25">[2]CH!#REF!</definedName>
    <definedName name="_QW26">[2]CH!#REF!</definedName>
    <definedName name="_QW27">[2]CH!#REF!</definedName>
    <definedName name="_QW29">[2]CH!#REF!</definedName>
    <definedName name="_QW3">[2]CH!#REF!</definedName>
    <definedName name="_QW30">[2]CH!#REF!</definedName>
    <definedName name="_QW31">[2]CH!#REF!</definedName>
    <definedName name="_QW4">[2]CH!#REF!</definedName>
    <definedName name="_QW5">[2]CH!#REF!</definedName>
    <definedName name="_QW6">[2]CH!#REF!</definedName>
    <definedName name="_QW7">[2]CH!#REF!</definedName>
    <definedName name="_QW8">[2]CH!#REF!</definedName>
    <definedName name="_QW9">[2]CH!#REF!</definedName>
    <definedName name="_Uni2">#REF!</definedName>
    <definedName name="_Uni3">#REF!</definedName>
    <definedName name="_XC1">[2]CH!#REF!</definedName>
    <definedName name="_XC10">[2]CH!#REF!</definedName>
    <definedName name="_XC100">[2]CH!#REF!</definedName>
    <definedName name="_XC101">[2]CH!#REF!</definedName>
    <definedName name="_XC102">[2]CH!#REF!</definedName>
    <definedName name="_XC103">[2]CH!#REF!</definedName>
    <definedName name="_XC104">[2]CH!#REF!</definedName>
    <definedName name="_XC105">[2]CH!#REF!</definedName>
    <definedName name="_XC106">[2]CH!#REF!</definedName>
    <definedName name="_XC107">[2]CH!#REF!</definedName>
    <definedName name="_XC108">[2]CH!#REF!</definedName>
    <definedName name="_XC109">[2]CH!#REF!</definedName>
    <definedName name="_XC11">[2]CH!#REF!</definedName>
    <definedName name="_XC110">[2]CH!#REF!</definedName>
    <definedName name="_XC111">[2]CH!#REF!</definedName>
    <definedName name="_XC112">[2]CH!#REF!</definedName>
    <definedName name="_XC113">[2]CH!#REF!</definedName>
    <definedName name="_XC114">[2]CH!#REF!</definedName>
    <definedName name="_XC115">[2]CH!#REF!</definedName>
    <definedName name="_XC116">[2]CH!#REF!</definedName>
    <definedName name="_XC117">[2]CH!#REF!</definedName>
    <definedName name="_XC118">[2]CH!#REF!</definedName>
    <definedName name="_XC119">[2]CH!#REF!</definedName>
    <definedName name="_XC12">[2]CH!#REF!</definedName>
    <definedName name="_XC120">[2]CH!#REF!</definedName>
    <definedName name="_XC121">[2]CH!#REF!</definedName>
    <definedName name="_XC122">[2]CH!#REF!</definedName>
    <definedName name="_XC123">[2]CH!#REF!</definedName>
    <definedName name="_XC124">[2]CH!#REF!</definedName>
    <definedName name="_XC125">[2]CH!#REF!</definedName>
    <definedName name="_XC126">[2]CH!#REF!</definedName>
    <definedName name="_XC127">[2]CH!#REF!</definedName>
    <definedName name="_XC128">[2]CH!#REF!</definedName>
    <definedName name="_XC129">[2]CH!#REF!</definedName>
    <definedName name="_XC13">[2]CH!#REF!</definedName>
    <definedName name="_XC130">[2]CH!#REF!</definedName>
    <definedName name="_XC131">[2]CH!#REF!</definedName>
    <definedName name="_XC132">[2]CH!#REF!</definedName>
    <definedName name="_XC133">[2]CH!#REF!</definedName>
    <definedName name="_XC134">[2]CH!#REF!</definedName>
    <definedName name="_XC135">[2]CH!#REF!</definedName>
    <definedName name="_XC136">[2]CH!#REF!</definedName>
    <definedName name="_XC137">[2]CH!#REF!</definedName>
    <definedName name="_XC138">[2]CH!#REF!</definedName>
    <definedName name="_XC139">[2]CH!#REF!</definedName>
    <definedName name="_XC14">[2]CH!#REF!</definedName>
    <definedName name="_XC140">[2]CH!#REF!</definedName>
    <definedName name="_XC141">[2]CH!#REF!</definedName>
    <definedName name="_XC142">[2]CH!#REF!</definedName>
    <definedName name="_XC143">[2]CH!#REF!</definedName>
    <definedName name="_XC144">[2]CH!#REF!</definedName>
    <definedName name="_XC145">[2]CH!#REF!</definedName>
    <definedName name="_XC146">[2]CH!#REF!</definedName>
    <definedName name="_XC147">[2]CH!#REF!</definedName>
    <definedName name="_XC148">[2]CH!#REF!</definedName>
    <definedName name="_XC149">[2]CH!#REF!</definedName>
    <definedName name="_XC15">[2]CH!#REF!</definedName>
    <definedName name="_XC150">[2]CH!#REF!</definedName>
    <definedName name="_XC151">[2]CH!#REF!</definedName>
    <definedName name="_XC152">[2]CH!#REF!</definedName>
    <definedName name="_XC153">[2]CH!#REF!</definedName>
    <definedName name="_XC154">[2]CH!#REF!</definedName>
    <definedName name="_XC155">[2]CH!#REF!</definedName>
    <definedName name="_XC156">[2]CH!#REF!</definedName>
    <definedName name="_XC157">[2]CH!#REF!</definedName>
    <definedName name="_XC158">[2]CH!#REF!</definedName>
    <definedName name="_XC159">[2]CH!#REF!</definedName>
    <definedName name="_XC16">[2]CH!#REF!</definedName>
    <definedName name="_XC160">[2]CH!#REF!</definedName>
    <definedName name="_XC161">[2]CH!#REF!</definedName>
    <definedName name="_XC162">[2]CH!#REF!</definedName>
    <definedName name="_XC163">[2]CH!#REF!</definedName>
    <definedName name="_XC164">[2]CH!#REF!</definedName>
    <definedName name="_XC165">[2]CH!#REF!</definedName>
    <definedName name="_XC166">[2]CH!#REF!</definedName>
    <definedName name="_XC167">[2]CH!#REF!</definedName>
    <definedName name="_XC168">[2]CH!#REF!</definedName>
    <definedName name="_XC169">[2]CH!#REF!</definedName>
    <definedName name="_XC17">[2]CH!#REF!</definedName>
    <definedName name="_XC170">[2]CH!#REF!</definedName>
    <definedName name="_XC171">[2]CH!#REF!</definedName>
    <definedName name="_XC172">[2]CH!#REF!</definedName>
    <definedName name="_XC18">[2]CH!#REF!</definedName>
    <definedName name="_XC19">[2]CH!#REF!</definedName>
    <definedName name="_XC2">[2]CH!#REF!</definedName>
    <definedName name="_XC20">[2]CH!#REF!</definedName>
    <definedName name="_XC21">[2]CH!#REF!</definedName>
    <definedName name="_XC22">[2]CH!#REF!</definedName>
    <definedName name="_XC23">[2]CH!#REF!</definedName>
    <definedName name="_XC24">[2]CH!#REF!</definedName>
    <definedName name="_XC25">[2]CH!#REF!</definedName>
    <definedName name="_XC26">[2]CH!#REF!</definedName>
    <definedName name="_XC27">[2]CH!#REF!</definedName>
    <definedName name="_XC28">[2]CH!#REF!</definedName>
    <definedName name="_XC29">[2]CH!#REF!</definedName>
    <definedName name="_XC3">[2]CH!#REF!</definedName>
    <definedName name="_XC30">[2]CH!#REF!</definedName>
    <definedName name="_XC31">[2]CH!#REF!</definedName>
    <definedName name="_XC32">[2]CH!#REF!</definedName>
    <definedName name="_XC33">[2]CH!#REF!</definedName>
    <definedName name="_XC34">[2]CH!#REF!</definedName>
    <definedName name="_XC35">[2]CH!#REF!</definedName>
    <definedName name="_XC36">[2]CH!#REF!</definedName>
    <definedName name="_XC37">[2]CH!#REF!</definedName>
    <definedName name="_XC38">[2]CH!#REF!</definedName>
    <definedName name="_XC39">[2]CH!#REF!</definedName>
    <definedName name="_XC4">[2]CH!#REF!</definedName>
    <definedName name="_XC40">[2]CH!#REF!</definedName>
    <definedName name="_XC41">[2]CH!#REF!</definedName>
    <definedName name="_XC42">[2]CH!#REF!</definedName>
    <definedName name="_XC43">[2]CH!#REF!</definedName>
    <definedName name="_XC44">[2]CH!#REF!</definedName>
    <definedName name="_XC45">[2]CH!#REF!</definedName>
    <definedName name="_XC46">[2]CH!#REF!</definedName>
    <definedName name="_XC47">[2]CH!#REF!</definedName>
    <definedName name="_XC48">[2]CH!#REF!</definedName>
    <definedName name="_XC49">[2]CH!#REF!</definedName>
    <definedName name="_XC5">[2]CH!#REF!</definedName>
    <definedName name="_XC50">[2]CH!#REF!</definedName>
    <definedName name="_XC51">[2]CH!#REF!</definedName>
    <definedName name="_XC52">[2]CH!#REF!</definedName>
    <definedName name="_XC53">[2]CH!#REF!</definedName>
    <definedName name="_XC54">[2]CH!#REF!</definedName>
    <definedName name="_XC55">[2]CH!#REF!</definedName>
    <definedName name="_XC56">[2]CH!#REF!</definedName>
    <definedName name="_XC57">[2]CH!#REF!</definedName>
    <definedName name="_XC58">[2]CH!#REF!</definedName>
    <definedName name="_XC59">[2]CH!#REF!</definedName>
    <definedName name="_XC6">[2]CH!#REF!</definedName>
    <definedName name="_XC60">[2]CH!#REF!</definedName>
    <definedName name="_XC61">[2]CH!#REF!</definedName>
    <definedName name="_XC62">[2]CH!#REF!</definedName>
    <definedName name="_XC63">[2]CH!#REF!</definedName>
    <definedName name="_XC64">[2]CH!#REF!</definedName>
    <definedName name="_XC65">[2]CH!#REF!</definedName>
    <definedName name="_XC66">[2]CH!#REF!</definedName>
    <definedName name="_XC67">[2]CH!#REF!</definedName>
    <definedName name="_XC68">[2]CH!#REF!</definedName>
    <definedName name="_XC69">[2]CH!#REF!</definedName>
    <definedName name="_XC7">[2]CH!#REF!</definedName>
    <definedName name="_XC70">[2]CH!#REF!</definedName>
    <definedName name="_XC71">[2]CH!#REF!</definedName>
    <definedName name="_XC72">[2]CH!#REF!</definedName>
    <definedName name="_XC73">[2]CH!#REF!</definedName>
    <definedName name="_XC74">[2]CH!#REF!</definedName>
    <definedName name="_XC75">[2]CH!#REF!</definedName>
    <definedName name="_XC76">[2]CH!#REF!</definedName>
    <definedName name="_XC77">[2]CH!#REF!</definedName>
    <definedName name="_XC78">[2]CH!#REF!</definedName>
    <definedName name="_XC79">[2]CH!#REF!</definedName>
    <definedName name="_XC8">[2]CH!#REF!</definedName>
    <definedName name="_XC80">[2]CH!#REF!</definedName>
    <definedName name="_XC81">[2]CH!#REF!</definedName>
    <definedName name="_XC82">[2]CH!#REF!</definedName>
    <definedName name="_XC83">[2]CH!#REF!</definedName>
    <definedName name="_XC84">[2]CH!#REF!</definedName>
    <definedName name="_XC85">[2]CH!#REF!</definedName>
    <definedName name="_XC86">[2]CH!#REF!</definedName>
    <definedName name="_XC87">[2]CH!#REF!</definedName>
    <definedName name="_XC88">[2]CH!#REF!</definedName>
    <definedName name="_XC89">[2]CH!#REF!</definedName>
    <definedName name="_XC9">[2]CH!#REF!</definedName>
    <definedName name="_XC90">[2]CH!#REF!</definedName>
    <definedName name="_XC91">[2]CH!#REF!</definedName>
    <definedName name="_XC92">[2]CH!#REF!</definedName>
    <definedName name="_XC93">[2]CH!#REF!</definedName>
    <definedName name="_XC94">[2]CH!#REF!</definedName>
    <definedName name="_XC95">[2]CH!#REF!</definedName>
    <definedName name="_XC96">[2]CH!#REF!</definedName>
    <definedName name="_XC97">[2]CH!#REF!</definedName>
    <definedName name="_XC99">[2]CH!#REF!</definedName>
    <definedName name="_ZX1">[2]CH!#REF!</definedName>
    <definedName name="_ZX10">[2]CH!#REF!</definedName>
    <definedName name="_ZX11">[2]CH!#REF!</definedName>
    <definedName name="_ZX12">[2]CH!#REF!</definedName>
    <definedName name="_ZX13">[2]CH!#REF!</definedName>
    <definedName name="_ZX14">[2]CH!#REF!</definedName>
    <definedName name="_ZX15">[2]CH!#REF!</definedName>
    <definedName name="_ZX16">[2]CH!#REF!</definedName>
    <definedName name="_ZX17">[2]CH!#REF!</definedName>
    <definedName name="_ZX18">[2]CH!#REF!</definedName>
    <definedName name="_ZX19">[2]CH!#REF!</definedName>
    <definedName name="_ZX2">[2]CH!#REF!</definedName>
    <definedName name="_ZX20">[2]CH!#REF!</definedName>
    <definedName name="_ZX21">[2]CH!#REF!</definedName>
    <definedName name="_ZX22">[2]CH!#REF!</definedName>
    <definedName name="_ZX23">[2]CH!#REF!</definedName>
    <definedName name="_ZX24">[2]CH!#REF!</definedName>
    <definedName name="_ZX25">[2]CH!#REF!</definedName>
    <definedName name="_ZX26">[2]CH!#REF!</definedName>
    <definedName name="_ZX27">[2]CH!#REF!</definedName>
    <definedName name="_ZX28">[2]CH!#REF!</definedName>
    <definedName name="_ZX29">[2]CH!#REF!</definedName>
    <definedName name="_ZX3">[2]CH!#REF!</definedName>
    <definedName name="_ZX30">[2]CH!#REF!</definedName>
    <definedName name="_ZX31">[2]CH!#REF!</definedName>
    <definedName name="_ZX32">[2]CH!#REF!</definedName>
    <definedName name="_ZX33">[2]CH!#REF!</definedName>
    <definedName name="_ZX34">[2]CH!#REF!</definedName>
    <definedName name="_ZX35">[2]CH!#REF!</definedName>
    <definedName name="_ZX36">[2]CH!#REF!</definedName>
    <definedName name="_ZX37">[2]CH!#REF!</definedName>
    <definedName name="_ZX38">[2]CH!#REF!</definedName>
    <definedName name="_ZX39">[2]CH!#REF!</definedName>
    <definedName name="_ZX4">[2]CH!#REF!</definedName>
    <definedName name="_ZX40">[2]CH!#REF!</definedName>
    <definedName name="_ZX41">[2]CH!#REF!</definedName>
    <definedName name="_ZX42">[2]CH!#REF!</definedName>
    <definedName name="_ZX43">[2]CH!#REF!</definedName>
    <definedName name="_ZX44">[2]CH!#REF!</definedName>
    <definedName name="_ZX45">[2]CH!#REF!</definedName>
    <definedName name="_ZX46">[2]CH!#REF!</definedName>
    <definedName name="_ZX47">[2]CH!#REF!</definedName>
    <definedName name="_ZX48">[2]CH!#REF!</definedName>
    <definedName name="_ZX49">[2]CH!#REF!</definedName>
    <definedName name="_ZX5">[2]CH!#REF!</definedName>
    <definedName name="_ZX50">[2]CH!#REF!</definedName>
    <definedName name="_ZX51">[2]CH!#REF!</definedName>
    <definedName name="_ZX52">[2]CH!#REF!</definedName>
    <definedName name="_ZX54">[2]CH!#REF!</definedName>
    <definedName name="_ZX55">[2]CH!#REF!</definedName>
    <definedName name="_ZX56">[2]CH!#REF!</definedName>
    <definedName name="_ZX57">[2]CH!#REF!</definedName>
    <definedName name="_ZX58">[2]CH!#REF!</definedName>
    <definedName name="_ZX59">[2]CH!#REF!</definedName>
    <definedName name="_ZX6">[2]CH!#REF!</definedName>
    <definedName name="_ZX60">[2]CH!#REF!</definedName>
    <definedName name="_ZX61">[2]CH!#REF!</definedName>
    <definedName name="_ZX62">[2]CH!#REF!</definedName>
    <definedName name="_ZX63">[2]CH!#REF!</definedName>
    <definedName name="_ZX64">[2]CH!#REF!</definedName>
    <definedName name="_ZX65">[2]CH!#REF!</definedName>
    <definedName name="_ZX66">[2]CH!#REF!</definedName>
    <definedName name="_ZX67">[2]CH!#REF!</definedName>
    <definedName name="_ZX68">[2]CH!#REF!</definedName>
    <definedName name="_ZX69">[2]CH!#REF!</definedName>
    <definedName name="_ZX7">[2]CH!#REF!</definedName>
    <definedName name="_ZX70">[2]CH!#REF!</definedName>
    <definedName name="_ZX71">[2]CH!#REF!</definedName>
    <definedName name="_ZX72">[2]CH!#REF!</definedName>
    <definedName name="_ZX73">[2]CH!#REF!</definedName>
    <definedName name="_ZX74">[2]CH!#REF!</definedName>
    <definedName name="_ZX75">[2]CH!#REF!</definedName>
    <definedName name="_ZX76">[2]CH!#REF!</definedName>
    <definedName name="_ZX77">[2]CH!#REF!</definedName>
    <definedName name="_ZX78">[2]CH!#REF!</definedName>
    <definedName name="_ZX79">[2]CH!#REF!</definedName>
    <definedName name="_ZX8">[2]CH!#REF!</definedName>
    <definedName name="_ZX80">[2]CH!#REF!</definedName>
    <definedName name="_ZX81">[2]CH!#REF!</definedName>
    <definedName name="_ZX82">[2]CH!#REF!</definedName>
    <definedName name="_ZX83">[2]CH!#REF!</definedName>
    <definedName name="_ZX84">[2]CH!#REF!</definedName>
    <definedName name="_ZX85">[2]CH!#REF!</definedName>
    <definedName name="_ZX86">[2]CH!#REF!</definedName>
    <definedName name="_ZX87">[2]CH!#REF!</definedName>
    <definedName name="_ZX88">[2]CH!#REF!</definedName>
    <definedName name="_ZX89">[2]CH!#REF!</definedName>
    <definedName name="_ZX9">[2]CH!#REF!</definedName>
    <definedName name="_ZX90">[2]CH!#REF!</definedName>
    <definedName name="_ZX91">[2]CH!#REF!</definedName>
    <definedName name="_ZX92">[2]CH!#REF!</definedName>
    <definedName name="_ZX93">[2]CH!#REF!</definedName>
    <definedName name="_ZX94">[2]CH!#REF!</definedName>
    <definedName name="_ZX95">[2]CH!#REF!</definedName>
    <definedName name="_ZX96">[2]CH!#REF!</definedName>
    <definedName name="_ZX97">[2]CH!#REF!</definedName>
    <definedName name="A">#REF!</definedName>
    <definedName name="AAA">[3]!Macro93</definedName>
    <definedName name="Adicionales">#REF!</definedName>
    <definedName name="AGARP">#REF!</definedName>
    <definedName name="area">#REF!</definedName>
    <definedName name="_xlnm.Print_Area" localSheetId="0">'Vacas. c.p.'!$A$1:$F$64</definedName>
    <definedName name="_xlnm.Print_Area">#REF!</definedName>
    <definedName name="_xlnm.Database">[2]CH!#REF!</definedName>
    <definedName name="borrardatos">#REF!,#REF!,#REF!</definedName>
    <definedName name="BRT">[2]CH!#REF!</definedName>
    <definedName name="CA">[2]CH!#REF!</definedName>
    <definedName name="cargo">#REF!</definedName>
    <definedName name="cargocontacto">#REF!</definedName>
    <definedName name="cargoresponsabledelaobra">#REF!</definedName>
    <definedName name="cargovendedor">#REF!</definedName>
    <definedName name="CenL1">#REF!</definedName>
    <definedName name="CenL2">#REF!</definedName>
    <definedName name="CenL3">#REF!</definedName>
    <definedName name="CH">[2]CH!#REF!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">[4]!Macro110</definedName>
    <definedName name="Database_MI">[2]CH!#REF!</definedName>
    <definedName name="Datos">#REF!</definedName>
    <definedName name="decimalesredondeo">#REF!</definedName>
    <definedName name="DecL1">#REF!</definedName>
    <definedName name="DecL2">#REF!</definedName>
    <definedName name="DecL3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dr">#REF!</definedName>
    <definedName name="ElegirTrabajos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EstimacIngres">#REF!</definedName>
    <definedName name="Estimación">#REF!</definedName>
    <definedName name="Estimación_n">#REF!</definedName>
    <definedName name="Estimaciones">#REF!</definedName>
    <definedName name="extras">#REF!</definedName>
    <definedName name="FactAcuAnt">#REF!</definedName>
    <definedName name="FactAcuFech">#REF!</definedName>
    <definedName name="FactCorr2">#REF!</definedName>
    <definedName name="FactCorr3">#REF!</definedName>
    <definedName name="FactEscA">#REF!</definedName>
    <definedName name="FactEscN">#REF!</definedName>
    <definedName name="FactEscN1">#REF!</definedName>
    <definedName name="FactFA">#REF!</definedName>
    <definedName name="FactFA2">#REF!</definedName>
    <definedName name="FactFA21">#REF!</definedName>
    <definedName name="FactFA31">#REF!</definedName>
    <definedName name="FactFN">#REF!</definedName>
    <definedName name="FactHM">#REF!</definedName>
    <definedName name="Factores">#REF!</definedName>
    <definedName name="FactoresF2">#REF!</definedName>
    <definedName name="FactoresFA">#REF!</definedName>
    <definedName name="FactrsF1">#REF!</definedName>
    <definedName name="FactrsFe">#REF!</definedName>
    <definedName name="fechaconvocatoria">#REF!</definedName>
    <definedName name="fechadeconcurso">#REF!</definedName>
    <definedName name="fechainicio">#REF!</definedName>
    <definedName name="FechaIniEsc">#REF!</definedName>
    <definedName name="Fechas">#REF!</definedName>
    <definedName name="fechasCorridas">#REF!</definedName>
    <definedName name="FechaTerEsc">#REF!</definedName>
    <definedName name="fechaterminacion">#REF!</definedName>
    <definedName name="FF">[5]!Macro95</definedName>
    <definedName name="Firmas">#REF!</definedName>
    <definedName name="g">[4]!Macro103</definedName>
    <definedName name="Generales">#REF!</definedName>
    <definedName name="ImpMenC">#REF!</definedName>
    <definedName name="ImpMenC1">#REF!</definedName>
    <definedName name="ImportesEst">#REF!</definedName>
    <definedName name="ImprimRepor">#REF!</definedName>
    <definedName name="imss">#REF!</definedName>
    <definedName name="infonavit">#REF!</definedName>
    <definedName name="IngresarDatos">#REF!</definedName>
    <definedName name="LATE">#REF!</definedName>
    <definedName name="LetrE1">#REF!</definedName>
    <definedName name="Macro1">[6]!Macro101</definedName>
    <definedName name="Macro101">[4]!Macro101</definedName>
    <definedName name="Macro103">[4]!Macro103</definedName>
    <definedName name="Macro105">[4]!Macro105</definedName>
    <definedName name="Macro108">[4]!Macro108</definedName>
    <definedName name="Macro110">[4]!Macro110</definedName>
    <definedName name="Macro112">[4]!Macro112</definedName>
    <definedName name="macro1123">[4]!Macro112</definedName>
    <definedName name="Macro114">[4]!Macro114</definedName>
    <definedName name="Macro19">[7]!Macro19</definedName>
    <definedName name="Macro2">[6]!Macro103</definedName>
    <definedName name="Macro20">[4]!Macro20</definedName>
    <definedName name="MACRO20000">[6]!Macro86</definedName>
    <definedName name="Macro22">[4]!Macro22</definedName>
    <definedName name="Macro24">[4]!Macro24</definedName>
    <definedName name="Macro5">[5]!Macro5</definedName>
    <definedName name="Macro84">[4]!Macro84</definedName>
    <definedName name="Macro86">[4]!Macro86</definedName>
    <definedName name="Macro87">[4]!Macro87</definedName>
    <definedName name="Macro91">[4]!Macro91</definedName>
    <definedName name="Macro93">[5]!Macro93</definedName>
    <definedName name="Macro95">[5]!Macro95</definedName>
    <definedName name="Macro97">[5]!Macro97</definedName>
    <definedName name="Macro99">[4]!Macro99</definedName>
    <definedName name="mailcontacto">#REF!</definedName>
    <definedName name="mailvendedor">#REF!</definedName>
    <definedName name="MCR">[6]!Macro112</definedName>
    <definedName name="meses">#REF!</definedName>
    <definedName name="MesesEst">#REF!</definedName>
    <definedName name="miLetr">#REF!</definedName>
    <definedName name="miMeses">#REF!</definedName>
    <definedName name="miNum">#REF!</definedName>
    <definedName name="NElegirTrabajos">#REF!</definedName>
    <definedName name="NIngresarDatos">#REF!</definedName>
    <definedName name="nombrecliente">#REF!</definedName>
    <definedName name="nombredelaobra">#REF!</definedName>
    <definedName name="nombrevendedor">#REF!</definedName>
    <definedName name="NomCorridas">#REF!</definedName>
    <definedName name="NomFechaIniEsc">#REF!</definedName>
    <definedName name="NomFechaTerEsc">#REF!</definedName>
    <definedName name="NomPerEsc">#REF!</definedName>
    <definedName name="NomPerEst">#REF!</definedName>
    <definedName name="NUM">[2]CH!#REF!</definedName>
    <definedName name="numconvocatoria">#REF!</definedName>
    <definedName name="NumE1">#REF!</definedName>
    <definedName name="numerodeconcurso">#REF!</definedName>
    <definedName name="NúmEstimacion">#REF!</definedName>
    <definedName name="NumEstIngr">#REF!</definedName>
    <definedName name="NumPerEsc">#REF!</definedName>
    <definedName name="NumPerEst">#REF!</definedName>
    <definedName name="PerIniEsc">#REF!</definedName>
    <definedName name="PerTerEsc">#REF!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eunico">#REF!</definedName>
    <definedName name="rfc">#REF!</definedName>
    <definedName name="SABANA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erCorrid">#REF!</definedName>
    <definedName name="tipodelicitacion">#REF!</definedName>
    <definedName name="topes">[5]!Macro95</definedName>
    <definedName name="totalpresupuestoprimeramoneda">#REF!</definedName>
    <definedName name="totalpresupuestosegundamoneda">#REF!</definedName>
    <definedName name="UniL1">#REF!</definedName>
    <definedName name="UniL2">#REF!</definedName>
    <definedName name="UniL3">#REF!</definedName>
    <definedName name="ValorP">#REF!</definedName>
    <definedName name="ValorP1">#REF!</definedName>
    <definedName name="ValorP2">#REF!</definedName>
    <definedName name="VPorPantll">#REF!</definedName>
    <definedName name="ZX0">[2]CH!#REF!</definedName>
    <definedName name="ZX2I">[2]CH!#REF!</definedName>
    <definedName name="ZX3I">[2]CH!#REF!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38" i="1" l="1"/>
  <c r="D37" i="1"/>
  <c r="D33" i="1"/>
  <c r="D32" i="1"/>
  <c r="D31" i="1"/>
  <c r="D27" i="1"/>
  <c r="D19" i="1"/>
  <c r="D17" i="1"/>
  <c r="D16" i="1"/>
  <c r="D14" i="1"/>
  <c r="D13" i="1"/>
</calcChain>
</file>

<file path=xl/sharedStrings.xml><?xml version="1.0" encoding="utf-8"?>
<sst xmlns="http://schemas.openxmlformats.org/spreadsheetml/2006/main" count="149" uniqueCount="123">
  <si>
    <t>COLEGIO DE POSTGRADUADOS</t>
  </si>
  <si>
    <t>INSTITUCION DE ENSEÑANZA E INVESTIGACION EN CIENCIAS AGRICOLAS</t>
  </si>
  <si>
    <t>MEXICO-PUEBLA-SAN LUIS POTOSI-TABASCO-VERACRUZ-CARDOBA-CAMPECHE</t>
  </si>
  <si>
    <t>" MANTENIMIENTO GENERAL A LAS INSTALACIONES CORRAL DE VACAS CAMPUS MONTECILLO DEL COLEGIO DE POSTGRADUADOS"</t>
  </si>
  <si>
    <t>CLAVE</t>
  </si>
  <si>
    <t>DESCRIPCIÓN</t>
  </si>
  <si>
    <t>UNIDAD</t>
  </si>
  <si>
    <t>CANTIDAD</t>
  </si>
  <si>
    <t>P.U.</t>
  </si>
  <si>
    <t>TOTAL</t>
  </si>
  <si>
    <t>P-A-ICV</t>
  </si>
  <si>
    <t>PRELIMINARES Y ALBAÑILERIA</t>
  </si>
  <si>
    <t>P-A-ICV-01</t>
  </si>
  <si>
    <t>DESMONTAJE CON RECUPERACION DE ESTRUCTURA DE SOPORTE EN GENERAL Y TECHUMBRE DE LAMINA EXISTENTE, HASTA UNA ALTURA DE 5.00 M., INCLUYE: DESTORNILLADO, DESCENSO, ACARREO HASTA EL ALMACÉN DEL SITIO, MANO DE OBRA, EQUIPO Y HERRAMIENTA.</t>
  </si>
  <si>
    <r>
      <t>M</t>
    </r>
    <r>
      <rPr>
        <vertAlign val="superscript"/>
        <sz val="10"/>
        <rFont val="Aparajita"/>
        <family val="2"/>
      </rPr>
      <t>2</t>
    </r>
  </si>
  <si>
    <t>P-A-ICV-02</t>
  </si>
  <si>
    <t xml:space="preserve">DEMONTAJE CON RECUPERACIÓN A FAVOR DEL COLEGIO DE PUERTAS A BASE DE TUBOS DE ACERO SOLDABLE CEDULA 40 DE 2 1/2" DE 1.30 M. DE ALTURA CON 4 TUBOS EN FORMA HORIZONTAL Y 2 TUBOS VERTICALES, FIJAS A POSTES DE ACERO SOLDABLE DE 3" DE DIÁMETRO; INCLUYE: CARGO DIRECTO POR EL COSTO DE LA MANO DE OBRA QUE INTERVENGAN, FLETE A OBRA, DESPERDICIO, ACARREO HASTA EL LUGAR DE SU UTILIZACIÓN, TRAZO Y NIVELACIÓN, DOBLECES , CORTE, ENERGÍA ELÉCTRICA, OXÍGENO Y ACETILENO, DESOLDADO, SOLDADURA, ELECTRODOS,  LIMPIEZA Y RETIRO DE SOBRANTES FUERA DE OBRA, EQUIPO DE SEGURIDAD, INSTALACIONES ESPECÍFICAS, DEPRECIACIÓN Y DEMÁS DERIVADOS DEL USO DE HERRAMIENTA Y EQUIPO. </t>
  </si>
  <si>
    <t>KG.</t>
  </si>
  <si>
    <t>P-A-ICV-03</t>
  </si>
  <si>
    <t>DEMOLICION POR MEDIOS MECANICOS DE BEBEDERO DE AGUA EXISTENTE DE MAMPOSTERIA, INCLUYE; CARGO DIRECTO POR EL COSTO DE MATERIALES, HERRAMIENTA Y MANO DE OBRA, FLETE A OBRA,  ACARREO, TRASLADO Y RETIRO DE SOBRANTES FUERA DE OBRA, RECUPERACION Y RESGUARDO PARA REISNTALACION DE INSTALACION HIDRAULICA, EQUIPO DE SEGURIDAD, INSTALACIONES ESPECIFICAS, DEPRECIACIÓN Y DEMÁS DERIVADOS DEL USO DE HERRAMIENTA Y EQUIPO, EN CUALQUIER NIVEL.</t>
  </si>
  <si>
    <t>PZAS.</t>
  </si>
  <si>
    <t>P-A-ICV-04</t>
  </si>
  <si>
    <t xml:space="preserve"> TRAZO Y NIVELACIÓN EN ZONA DEL CORRAL DE VACAS ESTABLECIENDO EJES, PENDIENTES Y REFERENCIAS (MOJONERAS); PARA DESPLANTE DE NAVE, MUROS Y FIRMES; EN AREA EXISTENTE O REMODELACIÓN. INCLUYE: MATERIALES, EQUIPO TOPOGRAFICO, MANO DE OBRA, HERRAMIENTA, EQUIPO DE SEGURIDAD Y TODO LO NECESARIO PARA SU CORRECTA EJECUCION, (P.U.O.T.)</t>
  </si>
  <si>
    <t>P-A-ICV-05</t>
  </si>
  <si>
    <t>DEMOLICIÓN POR MEDIOS MECÁNICOS DE FIRMES DE CONCRETO ARMADO EN MAL ESTADO, INCLUYE: EQUIPO, HERRAMAIENTA, MANO DE OBRA, BARRETA NEUMATICA, ACARREO LIBRE Y CARGA EN CAMIÓN FUERA DEL COLPOS Y TODO LO NECESARIO PARA LA CORRECTA EJECUCION DEL TRABAJO…</t>
  </si>
  <si>
    <r>
      <t>M</t>
    </r>
    <r>
      <rPr>
        <vertAlign val="superscript"/>
        <sz val="10"/>
        <rFont val="Aparajita"/>
        <family val="2"/>
      </rPr>
      <t>3</t>
    </r>
    <r>
      <rPr>
        <sz val="11"/>
        <color theme="1"/>
        <rFont val="Calibri"/>
        <family val="2"/>
        <scheme val="minor"/>
      </rPr>
      <t/>
    </r>
  </si>
  <si>
    <t>P-A-ICV-06</t>
  </si>
  <si>
    <t xml:space="preserve">   EXCAVACIÓN POR MEDIOS MECANICOS, EN TERRENO TIPO II, A UNA PROFUNDIDAD DE 0.00 A 1.20M Y 1.50 M. DE ANCHO, INCLUYE: AFINE DE TALUDES, ACARREOS DE MATERIAL PRODUCTO DE LA EXCAVACIÓN, FUERA DEL CAMPUS, EQUIPO DE SEGURIDAD, RETROEXCAVADORA, OPERADOR, COMBUSTIBLE, MISCELÁNEOS PARA NIVELACIÓN Y CONTROL, VOLUMEN MEDIDO EN BANCO.HERRAMIENTA , MANO DE OBRA Y TODO LO NECESARIO PARA LA CORRECTA EJECUCIÓN DEL TRABAJO, P.U.O.T.</t>
  </si>
  <si>
    <r>
      <t>M</t>
    </r>
    <r>
      <rPr>
        <vertAlign val="superscript"/>
        <sz val="10"/>
        <rFont val="Aparajita"/>
        <family val="2"/>
      </rPr>
      <t>3</t>
    </r>
  </si>
  <si>
    <t>P-A-ICV-07</t>
  </si>
  <si>
    <t xml:space="preserve">   AFINE, NIVELACIÓN Y COMPACTACIÓN DEL FONDO DE LA EXCAVACIÓN CON BAILARINA DE 1.20 M. DE ANCHO, INCLUYE: MATERIALES, MANO DE OBRA, EQUIPO Y HERRAMIENTA, BAILARINA Y TODO LO NECESARIO PARA LA CORRECTA EJECUCION DEL TRABAJO, P.U.O.T..</t>
  </si>
  <si>
    <t>P-A-ICV-08</t>
  </si>
  <si>
    <t xml:space="preserve"> RELLENO EN CAPAS DE 20 CM CON MATERIAL TEPETATE, (MATERIAL DE LA ZONA), COMPACTADO CON EQUIPO BAILARINA AL 95% DE SU P.V.S.M. DE LA PRUEBA PROCTOR ESTÁNDAR, ADICIONANDO AGUA, INCLUYE: EL SUMINISTRO, ACARREO Y COLOCACION, COMPACTACION DE MATERIALES EN GENERAL, EQUIPO Y HERRAMIENTA, MANO DE OBRA, EQUIPO DE SEGURIDAD, PENDIENTES PARA DESALOJOS PLUVIALES Y TODO LO NECESARIO PARA LA CORRECTA EJECUCION DEL TRABAJO, P.U.O.T.</t>
  </si>
  <si>
    <t>P-A-ICV-09</t>
  </si>
  <si>
    <t>P-A-ICV-10</t>
  </si>
  <si>
    <t>PZA.</t>
  </si>
  <si>
    <t>P-A-ICV-11</t>
  </si>
  <si>
    <t>ML.</t>
  </si>
  <si>
    <t>P-A-ICV-12</t>
  </si>
  <si>
    <t>M2</t>
  </si>
  <si>
    <t>TOTAL PRELIMINARES Y ALBAÑILERIA</t>
  </si>
  <si>
    <t>E-ICV</t>
  </si>
  <si>
    <t>ESTRUCTURA</t>
  </si>
  <si>
    <t>E-ICV-13</t>
  </si>
  <si>
    <t>E-ICV-14</t>
  </si>
  <si>
    <t>E-ICV-15</t>
  </si>
  <si>
    <t>E-ICV-16</t>
  </si>
  <si>
    <t>E-ICV-17</t>
  </si>
  <si>
    <t>KG</t>
  </si>
  <si>
    <t>E-ICV-18</t>
  </si>
  <si>
    <t>E-ICV-19</t>
  </si>
  <si>
    <t>PZA</t>
  </si>
  <si>
    <t>E-ICV-20</t>
  </si>
  <si>
    <t>ML</t>
  </si>
  <si>
    <t>E-ICV-21</t>
  </si>
  <si>
    <t>E-ICV-22</t>
  </si>
  <si>
    <t>E-ICV-23</t>
  </si>
  <si>
    <t>E-ICV-24</t>
  </si>
  <si>
    <t>E-ICV-25</t>
  </si>
  <si>
    <t>E-ICV-26</t>
  </si>
  <si>
    <t>TON.</t>
  </si>
  <si>
    <t>E-ICV-27</t>
  </si>
  <si>
    <t>E-ICV-28</t>
  </si>
  <si>
    <t>BAP.</t>
  </si>
  <si>
    <t>TOTAL ESTRUCTURA</t>
  </si>
  <si>
    <t>C-ICV</t>
  </si>
  <si>
    <t>COMEDEROS</t>
  </si>
  <si>
    <t>C-ICV-29</t>
  </si>
  <si>
    <t>C-ICV-30</t>
  </si>
  <si>
    <t>C-ICV-31</t>
  </si>
  <si>
    <t>C-ICV-32</t>
  </si>
  <si>
    <t>TOTAL COMEDEROS</t>
  </si>
  <si>
    <t>IE-ICV</t>
  </si>
  <si>
    <t>MURO PERIMETRAL</t>
  </si>
  <si>
    <t>IE-ICV-33</t>
  </si>
  <si>
    <t>IE-ICV-34</t>
  </si>
  <si>
    <t>IE-ICV-35</t>
  </si>
  <si>
    <t>IE-ICV-36</t>
  </si>
  <si>
    <t>TOTAL BARDA PERIMETRAL</t>
  </si>
  <si>
    <t>MP-ICV</t>
  </si>
  <si>
    <t>INSTALACION ELECTRICA</t>
  </si>
  <si>
    <t>MP-ICV-37</t>
  </si>
  <si>
    <t>MP-ICV-38</t>
  </si>
  <si>
    <t>MP-ICV-39</t>
  </si>
  <si>
    <t>SAL.</t>
  </si>
  <si>
    <t>MP-ICV-40</t>
  </si>
  <si>
    <t>TOTAL INSTALACION ELECTRICA</t>
  </si>
  <si>
    <t>SUBTOTAL DE MANTENIMIENTO GENERAL A LAS INSTALACIONES CORRAL DE VACAS CAMPUS MONTECILLO DEL COLEGIO DE POSTGRADUADOS</t>
  </si>
  <si>
    <t>Subtotal</t>
  </si>
  <si>
    <t>IVA</t>
  </si>
  <si>
    <t>Total</t>
  </si>
  <si>
    <t>REHABILITADO DE PLANTILLA DE CONCRETO F´C= 100 KG/CM2 PARA DESPLANTES DE 5 CM. DE ESPESOR, HECHO EN OBRA CON EQUIPO (TROMPO), INCLUYE: EL CARGO DIRECTO POR EL COSTO DE LOS MATERIALES QUE INTERVENGAN, FLETE A OBRA, MERMAS, ACARREOS HASTA EL LUGAR DE SU UTILIZACION, TRAZO, NIVELADO , HUMEDECIDO, MAESTRADO, EQUIPO PARA ELABORACION DEL CONCRETO HECHO EN OBRA HERRAMIENTA, MANO DE OBRA, Y TODO LO NECESARIO PARA LA CORRECTA EJECUCION DEL TRABAJO, P.U.O.T.</t>
  </si>
  <si>
    <t>REHABILITADO Y REPARACION DE ZAPASTA AISLADAS DE SECCIÓN 1.00 X 1.00 X 0.20 PERALTE, DE CONCRETO  HECHO EN OBRA F'C=250 KG/CM2, ARMADA CON VARS. LONGITUDINALES Y TRANSVERSALES DEL # 4 @ 0.2 M. EN AMBOS SENTIDOS, EN 2 LECHOS, CON DADO DE CIMENTACION DE 0.40 X 0.40 X 0.60 M, ARMADO CON 4 VARS.# 4, Y ESTRIBOS # 2 @ 0.15 M. INCLUYE: SUMINISTRO DE MATERIALES, ACARREOS, CORTES, TRASLAPES, DESPERDICIOS, HABILITADO, CIMBRADO ACABADO COMÚN, COLADO, VIBRADO, DESCIMBRADO, CURADO, RELLENO CON MATERIAL DE BANCO Y EN CAPAS DE 20 CM,  LIMPIEZA, MANO DE OBRA, EQUIPO Y HERRAMIENTA Y TODO LO NECESARIO PARA LA CORRECTA EJECUCION DEL TRABAJO.</t>
  </si>
  <si>
    <t>REPARACION Y REESTRUCTURACION DE TRABE DE LIGA EN CIMENTACION SECCIÓN 0.15 X 0.25 DE CONCRETO HECHO EN OBRA DE F'C=200 KG/CM2, ARMADO CON 4 VARILLAS DEL NO. 4 Y ESTRIBOS DEL NO.3 A CADA 20 CMS. INCLUYE: MATERIALES,  ACARREOS EN CARRETILLA A 20 MTS,  CORTES, TRASLAPES, DESPERDICIOS, HABILITADO, CIMBRADO ACABADO COMÚN, DESCIMBRADO LIMPIEZA, EQUIPO Y HERRAMIENTA.  PUOT.</t>
  </si>
  <si>
    <t xml:space="preserve">REHABILITADO DE UN TRAMO DE PISO DE CONCRETO ARMADO "e"= 12 CM. DE ESPESOR REFORZADO CON MALLA ELECTROSOLDADA 6-6-3-3, F'C=200 Kg/cm², CONCRETO HECHO EN OBRA, ACABADO FLOTEADO, FORJADO EN MODULOS DE 3 X 3 M., INCLUYE: MATERIALES, PREPARACION DE LA SUPERFICIE Y FORJADO DE CANAL CENTRAL SEGUN PROPUESTA, CIMBRA DE FRONTERA, COLADO, MANO DE OBRA, EQUIPO Y HERRAMAIENTA, P.U.O.T. </t>
  </si>
  <si>
    <t xml:space="preserve"> REPOSICION Y REPARACION, SUMINISTRO, COLOCACIÓN, NIVELACIÓN, ALINEACIÓN Y FIJACION, DE PLACAS SOPORTE DE ACERO 1/2" A-36. DE 0.25 X 0.25 M., CON 4 ANCLAS A BASE DE VARILLA DE 1/2" DE 30 CM., EN  LECHO SUPEIOR DE ZAPATAS, PREVIO AL COLADO. INCLUYE: ELEVACIÓN, NIVELACION, FIJACIÓN,  APLICACIÓN DE SOLDADURA, PINTURA ANTICORROSIVA, MANIOBRAS, MANO DE OBRA, HERRAMIENTA, EQUIPO Y TODO LO NECESARIO PARA SU CORRECTA EJECUCIÓN.</t>
  </si>
  <si>
    <t xml:space="preserve"> REHABILITADO DE VIGAS IPR EN ZONA DE TECHUMBRES, INCLUYE: SUMINISTRO, COLOCACIÓN, NIVELACIÓN, ALINEACIÓN, PLOMEO Y FIJACION, DE  VIGAS "IPR-6"X4"X50.60KG/M. INCLUYE: CORTES CON EQUIPO OXIGENO-ACETILENO,  PUNTEO, SOLDADURA SEGÚN ESPECIFICACIONES, DESCALIBRES, PRESENTACIÓN, AJUSTE EN SITIO Y MONTAJE.  LIMPIEZA, APLICACIÓN DE PINTURA ANTICORROSIVA, MANIOBRAS, MANO DE OBRA, HERRAMIENTA, EQUIPO Y TODO LO NECESARIO PARA SU CORRECTA EJECUCIÓN.SUMINISTRO, COLOCACIÓN, NIVELACIÓN, ALINEACIÓN Y FIJACION, DE PLACAS SOPORTE DE ACERO 1/2" A-36. DE 0.25 X 0.25 M., CON 4 ANCLAS A BASE DE VARILLA DE 1/2" DE 30 CM., EN  LECHO SUPEIOR DE ZAPATAS, PREVIO AL COLADO. INCLUYE: ELEVACIÓN, NIVELACION, FIJACIÓN,  APLICACIÓN DE SOLDADURA, PINTURA ANTICORROSIVA, MANIOBRAS, MANO DE OBRA, HERRAMIENTA, EQUIPO Y TODO LO NECESARIO PARA SU CORRECTA EJECUCIÓN.</t>
  </si>
  <si>
    <t xml:space="preserve"> REHABILITADO DE PLACAS BASE QUE INC.; SUMINISTRO, COLOCACIÓN, NIVELACIÓN, ALINEACIÓN Y FIJACION, DE PLACAS SOPORTE DE ACERO 3/8" A-36. DE 0.15 X 0.10 M., SOLDADA EN CORONAS DE IPR, PARAR RECIBIR MONTENES EN CAJA, INCLUYE: ELEVACIÓN, NIVELACION, FIJACIÓN,  APLICACIÓN DE SOLDADURA, PINTURA ANTICORROSIVA, MANIOBRAS, MANO DE OBRA, HERRAMIENTA, EQUIPO Y TODO LO NECESARIO PARA SU CORRECTA EJECUCIÓN.</t>
  </si>
  <si>
    <t xml:space="preserve"> REHABILITADO DE ESTRUCTURA QUE INC.; SUMINISTRO, HABILITADO Y MONTAJE DE ESTRUCTURA METÁLICA DE ACERO A-36 PARA TRAVESAÑOS, MONTEN 6" CAL. 12 LÁMINA NEGRA PIEZA DE VARIAS MEDIDAS. (5.66 K/ML.), INCLUYE: APLICACIÓN DE UNA MANO DE ANTICORROSIVO MARCA COMEX, PREVIA PREPARACION DE LA SUPERFICIE, DESPERDICIOS, ACARREOS, CORTES, PROTECCIÓN NECESARIA DEL SITIO DE OBRA, Y TODO LO NECESARIO PARA SU CORRECTA EJECUCIÓN.</t>
  </si>
  <si>
    <t xml:space="preserve"> REHABILITADE DE ELEMENTOS DE ANGULO QUE INC.; SUMINISTRO, HABILITADO Y MONTAJE DE ANGULO  DE ACERO A-36  PARA   SOPORTE LATERAL DE TRAVESAÑO DE MONTEN DE 4" X 1/4" X 10 CM.  LONG.  (9.82 K*ML), SOLDADO A MONTEN Y ATORNILLADO A MURO DE TABIQUE EXISTENTE MEDIANTE CUATRO TAQUETES DE PLOMO Y 4 TORNILLOS DE 21/2",  INCLUYE RETIRO DE OXIDO MEDIANTE LIJA Y CEPILLO DE ALAMBRE, APLICACIÓN DE UNA MANO DE ANTICORROSIVO MARCA COMEX, DESPERDICIOS, ACARREOS, CORTES, PROTECCIÓN NECESARIA DEL SITIO DE OBRA, Y TODO LO NECESARIO PARA SU CORRECTA EJECUCIÓN.</t>
  </si>
  <si>
    <t>REHABILITADO DE ELEMENTOS DAÑADOS QUE INC.; SUMINISTRO, HABILITADO Y MONTAJE DE ANGULO  DE ACERO A-36  PARA  ATIEZADOR DE TRAVESAÑO DE MONTEN DE 2"X 1/4" X 10 CM. LONG. (4.75 K/ML)., SOLDADO AL ALMA DEL MONTEN DE 4" PARA EVITAR  EN PUNTO DE APOYO DE TUBO Y ARMADURA DE SOPORTE.   INCLUYE RETIRO DE OXIDO MEDIANTE LIJA Y CEPILLO DE ALAMBRE, APLICACIÓN DE UNA MANO DE ANTICORROSIVO MARCA COMEX, DESPERDICIOS, ACARREOS, CORTES, PROTECCIÓN NECESARIA DEL SITIO DE OBRA, Y TODO LO NECESARIO PARA SU CORRECTA EJECUCIÓN.</t>
  </si>
  <si>
    <t>REPARACION DE LARGUEROS QUE INC.; SUMINISTRO, HABILITADO Y MONTAJE DE ESTRUCTURA METÁLICA DE ACERO A-36 PARA LARGUEROS FORMADOS POR UN ANGULO SUPERIOR DE ACERO DE  11/4"X3/16" Y CUERDA INFERIOR DE VARILLA DE 3/8" CON SEPARADORES                A 45 GRADOS DE LA MISMA VARILLA, PIEZA DE 6.00 MTS DE LONGITUD. INCLUYE RETIRO DE OXIDO MEDIANTE LIJA Y CEPILLO DE ALAMBRE, APLICACIÓN DE UNA MANO DE ANTICORROSIVO MARCA COMEX, DESPERDICIOS, ACARREOS,  CORTES PROTECCIÓN NECESARIA DEL SITIO DE OBRA, Y TODO LO NECESARIO PARA SU CORRECTA EJECUCIÓN.</t>
  </si>
  <si>
    <t xml:space="preserve"> REPARACION DE CONTRAVIENTOS EN ESTRUCTURA EXISTENTE QUE INC.; SUMINISTRO, HABILITADO Y MONTAJE DE CONTRAVENTEO EN LARGUEROS DE ANGULO Y VARILLA, MEDIANTE VARILLA DE 3/8" SOLDADA DE LECHO ALTO A LECHO BAJO DE CADA LARGUERO FORMADO CONTRAVIENTO PARA EVITAR TORSIÓN EN LARGUEROS, INCLUYE ACARREO, DESPERDICIOS, CORTES EMPALMES DE ACUERDO A NORMA APLICABLE , PRAIMER Y DOS MANOS DE PINTURA DE ESMALTE COLOR S.M.A.Y TODO LO NECESARIO PARA SU CORRECTA EJECUCIÓN</t>
  </si>
  <si>
    <t xml:space="preserve"> SUMINISTRO Y APLICACION DE PINTURA DE ESMALTE SOBRE ESTRUCTURAS REHABILITADAS COMO PROTECCIÓN DE ESTRUCTURA METÁLICA DE LAMINA O ACERO NEGRO MEDIANTE LIMPIEZA DEL ÁREA CON LIJA CONSIDERADO QUE LA SUPERFICIE ESTA CUBIERTA CON MATERIAL ANTICORROSIVO PREVIAMENTE Y APLICACIÓN DE DOS MANOS MÍNIMO DE ESMALTE COMEX 100 COLOR S.M.A., INCLUYE PREPARACIÓN DE SUPERFICIE, DESPERDICIO Y TODO LO NECESARIO PARA SU CORRECTA EJECUCIÓN.</t>
  </si>
  <si>
    <t>REPOSICION Y REHABILITADO DE LAMINAS DAÑADAS SOBRE ESTRUCTURA DE TECHUMBRE, QUE INC.; SUMINISTRO Y COLOCACIÓN DE LÁMINA GALVANIZADA R-101 CAL. 22  ZINTROALUM COLOCADA SOBRE LANGUEROS DE ANGULO MEDIANTE TORNILLO AUTORROSCANTE CADMIZADO TEK PLANO CON ROLDANA PLÁSTICA Y METÁLICA, INCLUYE  CORTES, DOBLECES, DESPERDICIOS,    ACARREOS Y TODO LO NECESARIO PARA SU CORRECTA INSTALACIÓN.</t>
  </si>
  <si>
    <t>REHABILITADO DE CUMBRERA CENTRAL QUE INC.; SUMINISTRO Y COLOCACIÓN DE LÁMINA GALVANIZADA LISA CAL. 24 PINTRO COLOCADA SOBRE CUMBRERA, MEDIANTE TORNILLO AUTORROSCANTE CADMIZADO TEK PLANO CON ROLDANA PLÁSTICA Y METÁLICA, INCLUYE  CORTES, DOBLECES, DESPERDICIOS, ACARREOS Y TODO LO NECESARIO PARA SU C</t>
  </si>
  <si>
    <t>REPARACION Y REHABILITADO DE BOTAGUAS QUE INC.; SUMINISTRO, FABRICACIÓN Y COLOCACIÓN DE BOTAGUAS DE LÁMINA GALVANIZADA LISA CAL. 26 DE 75 CMS DE DESARROLLO EN FORMA DE "Z" ATORNILLADA A MURO MEDIANTE TAQUETE DE MADERA Y TORNILLO DE 2"X1/8" A CADA 60 CMS. APLICANDO SELLADOR BITUPLASTIC EN UNIÓN ENTE LAMINA Y MURO. EN EL EXTREMO DE LA LAMINA PERMANECERÁ LIBRE. INCLUYE CORTES, DOBLECES, ACARREOS, DESPERDICIOS Y TODO LO NECESARIO PARA SU CORRECTA EJECUCIÓN.</t>
  </si>
  <si>
    <t>REPARACION Y REHABILITADO DE PROTECCION A BASE DE TUBO GALVANIZADO QUE INC.; SUMINISTRO, HABILITADO Y MONTAJE DE POSTES A BASE DE TUBO DE ACERO GALVANIZADO CEDULA 40 TIPO A  ASTM-120  DE 2" DE DIAMETRO (36.85 K/ML ). INCLUYE CORTES, DEPSERDICIOS, MANO DE OBRA, EQUIPO, HERRAMIENTA Y TODO LO NECESARIO PARA SU CORRECTA EJECUCIÓN.</t>
  </si>
  <si>
    <t>REPARACION Y REHABILITADO DE PROTECCION A BASE DE TUBO GALVANIZADO QUE INC.; SUMINISTRO Y COLOCACION  DE PROTECCION  A BASE DE TUBO DE 2" CON REFUERZO DE REDONDO @40CM DE 1" DE DIAMETRO, CON ACABADO PINTURA DE ESMALTE SEGUN MUESTRA AUTORIZADA,INCLUYE:SOLDADURA,UNA MANO DE PRIMER,MATERIALES,MANO DE OBRA,EQUIPO Y HERRAMIENTA.</t>
  </si>
  <si>
    <t>REPARACION Y REHABILITADO DE PROTECCION A BASE DE TUBO GALVANIZADO QUE INC.; SUMINISTRO, HABILITADO Y MONTAJE DE POSTES A BASE DE TUBO DE ACERO GALVANIZADO CEDULA 40 TIPO A  ASTM-120  DE 1" DE DIAMETRO (16.91 K/ML ). INCLUYE CORTES, DEPSERDICIOS, MANO DE OBRA, EQUIPO, HERRAMIENTA Y TODO LO NECESARIO PARA SU CORRECTA EJECUCIÓN.</t>
  </si>
  <si>
    <t>REPOSICION DE BAJADA PLUVIALES Y SUSTITUCION DE LAS MISMAS AFECTADAS, QUE INC.; SUMINISTRO Y COLOCACION DE BAP A BASE DE TUBO HIDRAULICO DE PVC DE 4", INCLUYE: MATERIALES EN GENERAL, TUBO DE PVC 4" HIDRAULICO, CODOS DE 45° Y 90°, COPLES, PEGAMENTO, MANO DE OBRA, EQUIPO Y HERRAMIENTA Y TODO LO NECESARIO PARA LA CORRECTA EJECUCION DEL TERABAJO</t>
  </si>
  <si>
    <t>REPARACION Y REHABILITADO DE COMEDERO QUE INC.; CONTRATRABE DE DESPLANTE DE COMEDERO, SECCIÓN DE 15 X 40 CMS. ARMADO CON 4 VARILLAS DE 3/8" ESTRIBOS DE ALAMBRÓN A CADA 15 CMS. CONCRETO F´C= 200 KG/CM2, INCLUYE: TRAZO, NIVELACIÓN, HABILITADO Y ARMADO DE ACERO, CIMBRADO, COLADO Y DESCIMBRADO,</t>
  </si>
  <si>
    <t>REPARACION Y REHABILITADO DE COMEDERO QUE INC.; GUARNICIÓN DE CONCRETO ARMADO SECCIÓN VARIABLE DE 15 A 25 CMS. ARMADO CON DOS VARILLAS DE 3/8" ESTRIBOS DE ALAMBRÓN DE 1/4"  CADA 15 CMS. EN FORMA DE "C" UNA SOLA RAMA, CONCRETO F´C= 200 KG/ CM2, INCLUYE: TRAZO, NIVELACIÓN, HABILITADO Y ARMADO</t>
  </si>
  <si>
    <t>REPARACION Y REHABILITADO DE COMEDERO QUE INC.; FABRICACIÓN DE COMEDERO EN FORMA SEMICIRCULAR,  EN CONCRETO ARMADO CON ESPESOR DE 10 CMS. ACERO DE REFUERZO A BASE DE MALLA ELECTROSOLDADA, EN FORMA SEMICIRCULAR, ESPESOR DE 10 CMS. INCLUYE: TRAZO, NIVELACIÓN, ANCLAJE CON CONECTORES DE ACERO A</t>
  </si>
  <si>
    <t>REPARACION Y REHABILITADO DE COMEDERO QUE INC.; FABRICACIÓN DE BEBEDERO RECTANGULAR DE 1.85M X 0.70M Y ALTURA DE 0.57M Y 0.76M CON BASE DE MALLA ELECTROSOLDADA, CASTILLOS DE ARMEX, Y MUROS DE CONCRETO ARMADO REFORZADOS CON VARILLA  DE 3/8" @ 20 EN AMBOS SENTIDOS, F´C=200KG/CM2, ACABADO PULIDO. INCLUYE: CIMBRA Y DESCIMBRA, CURADO, CONEXION PARA DESAGUE, TRAZO, NIVELACIÓN, MATERIALES, ACARREOS, MANO DE OBRA, HERRAMIENTA Y EQUIPO, ALIMENTACION HIDRAULICA, CONEXIONES, FLOTADOR, Y TODO LO NECESARIO PARA LA CORRECTA EJECUCION DEL TRABAJO</t>
  </si>
  <si>
    <t>SUSTITUCION Y REPARACION DE BASE DE BARDA QUE INC.; TRABE DE CIMENTACIÓN DE SECCIÓN 0.15 X 0.25 DE CONCRETO HECHO EN OBRA DE F'C=200 KG/CM2, ARMADO CON 4 VARILLAS DEL NO. 4 Y ESTRIBOS DEL NO.3 A CADA 20 CMS. INCLUYE: MATERIALES,  ACARREOS EN CARRETILLA A 20 MTS,  CORTES, TRASLAPES, DESPERDICIOS, HABILITADO, CIMBRADO ACABADO COMÚN, DESCIMBRADO LIMPIEZA, EQUIPO Y HERRAMIENTA.  PUOT.</t>
  </si>
  <si>
    <t>SUSTITUCION Y REPARACION DE MURO DE BLOCK DE BARDA QUE INC.;HABILITADO DE MURO DE BLOCK; SECCION 15 X 20X 40 CM. PESADO ASENTADO CON MORTERO CEMENTO ARENA EN PROPORCION 1:1:4 ACABADO COMUN; INCLUYE: MATERIALES EN GENERAL, ANDAMIAJE, EQUIPO HERRAMIENTA Y TODO LO NECESARIO PARA SU CORRECTA EJECUCION.</t>
  </si>
  <si>
    <t>SUSTITUCION Y REPARACION DE CASTILLOS DAÑADOS EN BARDA QUE INC.;CASTILLO DE CONCRETO ARMADO DE SECCION 15x15 CM., ARMADO CON 4 DIAMETROS DE 3/8" Y ESTRIBOS DE 1/4" @ 20 CM. Y CONCRETO F'C=150 Kg/cm², CIMBRA COMÚN. INCLUYE: MANO DE OBRA, EQUIPO  Y HERRAMIENTAS,M Y TODO LO NECESARIO PARA LA CORRECTA EJECUCION DEL TRABAJO P.U.O.T.</t>
  </si>
  <si>
    <t>SUSTITUCION Y REPARACION DE BASE Y REMATE DE BARDA QUE INC.;CADENA DE CERRAMIENTO DE 15x20 CMS. ARMADA CON 4 VARILLAS DEL # 3 Y ESTRIBOS DEL # 2 @ 15 CM., CONCRETO F'C=150 Kg/cm², CIMBRA COMÚN. INCLUYE: MANO DE OBRA, EQUIPO  Y HERRAMIENTAS,M Y TODO LO NECESARIO PARA LA CORRECTA EJECUCION DEL TRABAJO P.U.O.T.</t>
  </si>
  <si>
    <t>REPARACION Y EN SU CASO SUSTITUCION DE C.C. QUE INC.; SUMINISTRO E INSTALACIÓN DE CENTRO DE CARGA QO4 CON 2 PASTILLAS DE 20 AMPERES, INCLUYE: SUMINISTRO DE MATERIALES, MANO DE OBRA, HERRAMIENTA Y EQUIPO.</t>
  </si>
  <si>
    <t>REPOSICION DE LUMINARIAS DAÑADAS QUE INC.;  SUMINISTRO E INSTALACIÓN DE LUMINARIAS DE 2 X 32 WATTS, MARCA ALFA LUZ CON REJILLA DE ALTA REFLECTANCIA, ENCENDIDO ELECTRÓNICO,INCLUYE: SUMINISTRO DE MATERIALES, MANO DE OBRA, PRUEBAS DE FUNCIONAMIENTO,HERRAMIENTA Y EQUIPO.</t>
  </si>
  <si>
    <t>REPARACION Y EN SU CASO SUSTITUCIOB DE SALIDAS E. QUE INC.; SALIDA ELÉCTRICA APARENTE PARA ALUMBRADO A BASE DE TUBO CONDUIT GALVANIZADO PARED DELGADA DE 13 Y 19 MM., CON UN DESARROLLO DE 6 M, CON CABLE THW CAL. 12 Y 10 DE LA MARCA CONDUMEX,CON  DOS CAJAS CUADRADAS GALVANIZADAS DE 13 Y 19 MM Y UNA CAJA CHALUPA, INCLUYE: CUATRO CONECTORES PARED DELGADA DE 13 MM, DOS DE 19 MM, UN COPLE DE  13  MM,  3  ABRAZADERAS  DE   UÑA,  UN  APAGADOR  Y  UNA  PLACA APAGADOR.</t>
  </si>
  <si>
    <t>REPARACION Y RAHABILITADO DE ALIMENTACION ELECTRICA QUE INC.; SUMINISTRO E INSTALACION DE ALIMENTACION ELECTRICA PARA CENTRO DE CARGA QO4 A BASE DE TUBO GALVANIZADO, PARED DELGADA DE   1/2 ", CABLE # 2- 4H Y DESNUDO DEL #  8  MARCA CONDUMEX O SIMILAR, CON UNA LONGITUD PROMEDIO  DE DESARROLLO DE 20.00 M.; EL PRECIO UNITARIO INCLUYE: : TODOS LOS MATERIALES EN GENERAL, ACARREOS, ELEVACIONES, HERRAJES, SOPORTERIA, CONEXIONES, ACCESORIOS, PRUEBAS, EQUIPO HERRAMIENTA, MANO DE OBRA, LIMPIEZA Y TODO LO NECESARIO PARA LA CORRECTA EJECUCIÓN DEL TRABAJO, P.U.O.T.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</si>
</sst>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9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color indexed="8"/>
      <name val="Aparajita"/>
      <family val="2"/>
    </font>
    <font>
      <sz val="10"/>
      <name val="Aparajita"/>
      <family val="2"/>
    </font>
    <font>
      <sz val="10"/>
      <color rgb="FF000000"/>
      <name val="Aparajita"/>
      <family val="2"/>
    </font>
    <font>
      <b/>
      <sz val="10"/>
      <color indexed="8"/>
      <name val="Aparajita"/>
      <family val="2"/>
    </font>
    <font>
      <vertAlign val="superscript"/>
      <sz val="10"/>
      <name val="Aparajita"/>
      <family val="2"/>
    </font>
    <font>
      <b/>
      <sz val="12"/>
      <color rgb="FF000000"/>
      <name val="Aparajita"/>
      <family val="2"/>
    </font>
    <font>
      <sz val="14"/>
      <color rgb="FF000000"/>
      <name val="Aparajita"/>
      <family val="2"/>
    </font>
  </fonts>
  <fills count="7">
    <fill>
      <patternFill patternType="none"/>
    </fill>
    <fill>
      <patternFill patternType="gray125"/>
    </fill>
    <fill>
      <patternFill patternType="gray125">
        <fgColor rgb="FF000000"/>
        <bgColor theme="0" tint="-4.9989318521683403E-2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000000"/>
      </patternFill>
    </fill>
  </fills>
  <borders count="20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/>
      <diagonal/>
    </border>
    <border>
      <left/>
      <right style="medium">
        <color indexed="64"/>
      </right>
      <top style="medium">
        <color theme="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3" fillId="0" borderId="2" xfId="1" applyFont="1" applyBorder="1"/>
    <xf numFmtId="0" fontId="3" fillId="0" borderId="3" xfId="1" applyFont="1" applyBorder="1"/>
    <xf numFmtId="0" fontId="3" fillId="0" borderId="0" xfId="1" applyFont="1"/>
    <xf numFmtId="8" fontId="3" fillId="0" borderId="0" xfId="1" applyNumberFormat="1" applyFont="1" applyAlignment="1">
      <alignment horizontal="center" vertical="center"/>
    </xf>
    <xf numFmtId="8" fontId="3" fillId="0" borderId="0" xfId="1" applyNumberFormat="1" applyFont="1"/>
    <xf numFmtId="8" fontId="4" fillId="5" borderId="1" xfId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2" fillId="0" borderId="1" xfId="1" applyFont="1" applyBorder="1"/>
    <xf numFmtId="0" fontId="4" fillId="6" borderId="6" xfId="1" applyFont="1" applyFill="1" applyBorder="1" applyAlignment="1">
      <alignment horizontal="center" vertical="center" wrapText="1"/>
    </xf>
    <xf numFmtId="0" fontId="4" fillId="6" borderId="7" xfId="1" applyFont="1" applyFill="1" applyBorder="1" applyAlignment="1">
      <alignment horizontal="center" vertical="center"/>
    </xf>
    <xf numFmtId="0" fontId="4" fillId="6" borderId="7" xfId="1" applyFont="1" applyFill="1" applyBorder="1" applyAlignment="1">
      <alignment horizontal="center" vertical="center"/>
    </xf>
    <xf numFmtId="8" fontId="3" fillId="0" borderId="7" xfId="1" applyNumberFormat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left" vertical="top" wrapText="1"/>
    </xf>
    <xf numFmtId="0" fontId="3" fillId="0" borderId="7" xfId="1" applyFont="1" applyFill="1" applyBorder="1" applyAlignment="1">
      <alignment horizontal="center" vertical="center"/>
    </xf>
    <xf numFmtId="4" fontId="3" fillId="0" borderId="7" xfId="1" applyNumberFormat="1" applyFont="1" applyFill="1" applyBorder="1" applyAlignment="1">
      <alignment horizontal="center" vertical="center"/>
    </xf>
    <xf numFmtId="8" fontId="4" fillId="0" borderId="7" xfId="1" applyNumberFormat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left" vertical="center" wrapText="1"/>
    </xf>
    <xf numFmtId="8" fontId="3" fillId="3" borderId="7" xfId="1" applyNumberFormat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left" vertical="top" wrapText="1"/>
    </xf>
    <xf numFmtId="0" fontId="3" fillId="3" borderId="7" xfId="1" applyFont="1" applyFill="1" applyBorder="1" applyAlignment="1">
      <alignment horizontal="center" vertical="center"/>
    </xf>
    <xf numFmtId="4" fontId="3" fillId="3" borderId="7" xfId="1" applyNumberFormat="1" applyFont="1" applyFill="1" applyBorder="1" applyAlignment="1">
      <alignment horizontal="center" vertical="center"/>
    </xf>
    <xf numFmtId="8" fontId="4" fillId="3" borderId="7" xfId="1" applyNumberFormat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8" fontId="4" fillId="2" borderId="7" xfId="1" applyNumberFormat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vertical="center"/>
    </xf>
    <xf numFmtId="0" fontId="3" fillId="0" borderId="7" xfId="1" applyFont="1" applyFill="1" applyBorder="1" applyAlignment="1">
      <alignment vertical="top" wrapText="1"/>
    </xf>
    <xf numFmtId="8" fontId="3" fillId="0" borderId="7" xfId="1" applyNumberFormat="1" applyFont="1" applyFill="1" applyBorder="1" applyAlignment="1">
      <alignment vertical="center"/>
    </xf>
    <xf numFmtId="8" fontId="3" fillId="0" borderId="7" xfId="1" applyNumberFormat="1" applyFont="1" applyFill="1" applyBorder="1" applyAlignment="1">
      <alignment horizontal="center" vertical="center" wrapText="1"/>
    </xf>
    <xf numFmtId="8" fontId="3" fillId="3" borderId="7" xfId="1" applyNumberFormat="1" applyFont="1" applyFill="1" applyBorder="1" applyAlignment="1">
      <alignment vertical="center"/>
    </xf>
    <xf numFmtId="8" fontId="7" fillId="3" borderId="7" xfId="1" applyNumberFormat="1" applyFont="1" applyFill="1" applyBorder="1" applyAlignment="1">
      <alignment horizontal="center" vertical="center"/>
    </xf>
    <xf numFmtId="8" fontId="7" fillId="3" borderId="7" xfId="1" applyNumberFormat="1" applyFont="1" applyFill="1" applyBorder="1" applyAlignment="1">
      <alignment horizontal="center" vertical="center"/>
    </xf>
    <xf numFmtId="0" fontId="4" fillId="6" borderId="8" xfId="1" applyFont="1" applyFill="1" applyBorder="1" applyAlignment="1">
      <alignment horizontal="center" vertical="center"/>
    </xf>
    <xf numFmtId="0" fontId="2" fillId="0" borderId="9" xfId="1" applyFont="1" applyBorder="1"/>
    <xf numFmtId="0" fontId="2" fillId="0" borderId="10" xfId="1" applyFont="1" applyBorder="1"/>
    <xf numFmtId="2" fontId="2" fillId="0" borderId="10" xfId="1" applyNumberFormat="1" applyFont="1" applyBorder="1"/>
    <xf numFmtId="0" fontId="2" fillId="0" borderId="11" xfId="1" applyFont="1" applyBorder="1"/>
    <xf numFmtId="0" fontId="2" fillId="0" borderId="12" xfId="1" applyFont="1" applyBorder="1" applyAlignment="1">
      <alignment horizontal="center"/>
    </xf>
    <xf numFmtId="0" fontId="2" fillId="0" borderId="14" xfId="1" applyFont="1" applyBorder="1"/>
    <xf numFmtId="0" fontId="4" fillId="6" borderId="15" xfId="1" applyFont="1" applyFill="1" applyBorder="1" applyAlignment="1">
      <alignment horizontal="center" vertical="center" wrapText="1"/>
    </xf>
    <xf numFmtId="0" fontId="4" fillId="6" borderId="16" xfId="1" applyFont="1" applyFill="1" applyBorder="1" applyAlignment="1">
      <alignment horizontal="center" vertical="center" wrapText="1"/>
    </xf>
    <xf numFmtId="0" fontId="4" fillId="6" borderId="17" xfId="1" applyFont="1" applyFill="1" applyBorder="1" applyAlignment="1">
      <alignment horizontal="center" vertical="center" wrapText="1"/>
    </xf>
    <xf numFmtId="0" fontId="4" fillId="6" borderId="18" xfId="1" applyFont="1" applyFill="1" applyBorder="1" applyAlignment="1">
      <alignment horizontal="center" vertical="center" wrapText="1"/>
    </xf>
    <xf numFmtId="0" fontId="4" fillId="6" borderId="19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</cellXfs>
  <cellStyles count="2">
    <cellStyle name="Normal" xfId="0" builtinId="0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0</xdr:row>
      <xdr:rowOff>196362</xdr:rowOff>
    </xdr:from>
    <xdr:to>
      <xdr:col>1</xdr:col>
      <xdr:colOff>247649</xdr:colOff>
      <xdr:row>3</xdr:row>
      <xdr:rowOff>161925</xdr:rowOff>
    </xdr:to>
    <xdr:pic>
      <xdr:nvPicPr>
        <xdr:cNvPr id="2" name="Picture 4" descr="colegi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196362"/>
          <a:ext cx="828675" cy="6799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illo1\hillo1c\DATOS1\RAMM\CONCURSO\1996\TECNICO\C-INSUM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%20de%20c&#225;lculo%20en%20BA97001.DOC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no\c\EXCEL\CONCUR98\CATAL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CONCUR98\FORMAT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sus_lopez\c\EXCEL\CONCUR98\CATAL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omadrid\a\Mis%20documentos\Juan%20Antonio\San%20Rafael\EXCEL\CONCUR98\FORMATO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sus_lopez\publico\Erik\INFORMACION%202000\CUA-CO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"/>
      <sheetName val="E7"/>
      <sheetName val="E6-1997"/>
      <sheetName val="E6-1998"/>
      <sheetName val="E6a-1997"/>
      <sheetName val="E6a-1998"/>
      <sheetName val="E6.b"/>
      <sheetName val="E6.b (2)"/>
      <sheetName val="E6c"/>
      <sheetName val="E6.c"/>
      <sheetName val="E6c (1)"/>
      <sheetName val="E6.c (2)"/>
      <sheetName val="E6.d"/>
      <sheetName val="E6.d (1)"/>
      <sheetName val="E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98"/>
      <sheetName val="#¡REF"/>
    </sheetNames>
    <definedNames>
      <definedName name="Macro93"/>
    </defined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YE"/>
      <sheetName val="P.UNIT"/>
      <sheetName val="CM-1"/>
      <sheetName val="CMO-2"/>
      <sheetName val="CME-3"/>
      <sheetName val="PET-4"/>
      <sheetName val="PME-5"/>
      <sheetName val="PAM-6"/>
      <sheetName val="PPA-7"/>
      <sheetName val="PPO-8"/>
      <sheetName val="PMMET-9"/>
      <sheetName val="PMMME-10"/>
      <sheetName val="PMMAM-11"/>
      <sheetName val="PMMPA-12"/>
      <sheetName val="PMMPO-13"/>
      <sheetName val="FORMATOS"/>
    </sheetNames>
    <definedNames>
      <definedName name="Macro101"/>
      <definedName name="Macro103"/>
      <definedName name="Macro105"/>
      <definedName name="Macro108"/>
      <definedName name="Macro110"/>
      <definedName name="Macro112"/>
      <definedName name="Macro114"/>
      <definedName name="Macro20"/>
      <definedName name="Macro22"/>
      <definedName name="Macro24"/>
      <definedName name="Macro84"/>
      <definedName name="Macro86"/>
      <definedName name="Macro87"/>
      <definedName name="Macro91"/>
      <definedName name="Macro99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98"/>
    </sheetNames>
    <definedNames>
      <definedName name="Macro5"/>
      <definedName name="Macro93"/>
      <definedName name="Macro95"/>
      <definedName name="Macro97"/>
    </defined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YE"/>
      <sheetName val="P.UNIT"/>
      <sheetName val="CM-1"/>
      <sheetName val="CMO-2"/>
      <sheetName val="CME-3"/>
      <sheetName val="PET-4"/>
      <sheetName val="PME-5"/>
      <sheetName val="PAM-6"/>
      <sheetName val="PPA-7"/>
      <sheetName val="PPO-8"/>
      <sheetName val="PMMET-9"/>
      <sheetName val="PMMME-10"/>
      <sheetName val="PMMAM-11"/>
      <sheetName val="PMMPA-12"/>
      <sheetName val="PMMPO-13"/>
      <sheetName val="[FORMATOS¹¼_x000a__x000b_忠Ɗ_x0000__x0000__x0000__x0000_"/>
      <sheetName val="FORMATOS"/>
    </sheetNames>
    <definedNames>
      <definedName name="Macro101"/>
      <definedName name="Macro103"/>
      <definedName name="Macro112"/>
      <definedName name="Macro86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-COMP"/>
    </sheetNames>
    <definedNames>
      <definedName name="Macro19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abSelected="1" zoomScaleNormal="100" workbookViewId="0">
      <selection activeCell="J9" sqref="J9"/>
    </sheetView>
  </sheetViews>
  <sheetFormatPr baseColWidth="10" defaultRowHeight="15" x14ac:dyDescent="0.35"/>
  <cols>
    <col min="1" max="1" width="9.28515625" style="3" customWidth="1"/>
    <col min="2" max="2" width="44.140625" style="3" customWidth="1"/>
    <col min="3" max="3" width="7.5703125" style="3" customWidth="1"/>
    <col min="4" max="5" width="8.7109375" style="3" customWidth="1"/>
    <col min="6" max="6" width="11" style="3" customWidth="1"/>
    <col min="7" max="16384" width="11.42578125" style="3"/>
  </cols>
  <sheetData>
    <row r="1" spans="1:11" s="2" customFormat="1" ht="15.75" thickBot="1" x14ac:dyDescent="0.4">
      <c r="A1" s="33"/>
      <c r="B1" s="34"/>
      <c r="C1" s="34"/>
      <c r="D1" s="35"/>
      <c r="E1" s="34"/>
      <c r="F1" s="36"/>
      <c r="G1" s="1"/>
    </row>
    <row r="2" spans="1:11" s="2" customFormat="1" ht="24.95" customHeight="1" thickBot="1" x14ac:dyDescent="0.4">
      <c r="A2" s="37"/>
      <c r="B2" s="44" t="s">
        <v>0</v>
      </c>
      <c r="C2" s="45"/>
      <c r="D2" s="45"/>
      <c r="E2" s="45"/>
      <c r="F2" s="46"/>
      <c r="G2" s="1"/>
    </row>
    <row r="3" spans="1:11" s="2" customFormat="1" ht="15.95" customHeight="1" thickBot="1" x14ac:dyDescent="0.4">
      <c r="A3" s="37"/>
      <c r="B3" s="7" t="s">
        <v>1</v>
      </c>
      <c r="C3" s="8"/>
      <c r="D3" s="8"/>
      <c r="E3" s="8"/>
      <c r="F3" s="38"/>
      <c r="G3" s="1"/>
    </row>
    <row r="4" spans="1:11" s="2" customFormat="1" ht="20.100000000000001" customHeight="1" thickBot="1" x14ac:dyDescent="0.4">
      <c r="A4" s="37"/>
      <c r="B4" s="7" t="s">
        <v>2</v>
      </c>
      <c r="C4" s="8"/>
      <c r="D4" s="8"/>
      <c r="E4" s="8"/>
      <c r="F4" s="38"/>
      <c r="G4" s="1"/>
    </row>
    <row r="5" spans="1:11" s="2" customFormat="1" ht="20.100000000000001" customHeight="1" x14ac:dyDescent="0.35">
      <c r="A5" s="39" t="s">
        <v>3</v>
      </c>
      <c r="B5" s="9"/>
      <c r="C5" s="9"/>
      <c r="D5" s="9"/>
      <c r="E5" s="9"/>
      <c r="F5" s="40"/>
      <c r="G5" s="1"/>
    </row>
    <row r="6" spans="1:11" s="2" customFormat="1" ht="20.100000000000001" customHeight="1" thickBot="1" x14ac:dyDescent="0.4">
      <c r="A6" s="41"/>
      <c r="B6" s="42"/>
      <c r="C6" s="42"/>
      <c r="D6" s="42"/>
      <c r="E6" s="42"/>
      <c r="F6" s="43"/>
      <c r="G6" s="1"/>
    </row>
    <row r="7" spans="1:11" ht="24.95" customHeight="1" x14ac:dyDescent="0.35">
      <c r="A7" s="32" t="s">
        <v>4</v>
      </c>
      <c r="B7" s="32" t="s">
        <v>5</v>
      </c>
      <c r="C7" s="32" t="s">
        <v>6</v>
      </c>
      <c r="D7" s="32" t="s">
        <v>7</v>
      </c>
      <c r="E7" s="32" t="s">
        <v>8</v>
      </c>
      <c r="F7" s="32" t="s">
        <v>9</v>
      </c>
    </row>
    <row r="8" spans="1:11" ht="24.95" customHeight="1" x14ac:dyDescent="0.35">
      <c r="A8" s="10" t="s">
        <v>10</v>
      </c>
      <c r="B8" s="10" t="s">
        <v>11</v>
      </c>
      <c r="C8" s="11"/>
      <c r="D8" s="11"/>
      <c r="E8" s="11"/>
      <c r="F8" s="11"/>
    </row>
    <row r="9" spans="1:11" ht="90" x14ac:dyDescent="0.35">
      <c r="A9" s="12" t="s">
        <v>12</v>
      </c>
      <c r="B9" s="13" t="s">
        <v>13</v>
      </c>
      <c r="C9" s="14" t="s">
        <v>14</v>
      </c>
      <c r="D9" s="15">
        <v>250</v>
      </c>
      <c r="E9" s="15"/>
      <c r="F9" s="16"/>
    </row>
    <row r="10" spans="1:11" ht="215.1" customHeight="1" x14ac:dyDescent="0.35">
      <c r="A10" s="12" t="s">
        <v>15</v>
      </c>
      <c r="B10" s="13" t="s">
        <v>16</v>
      </c>
      <c r="C10" s="14" t="s">
        <v>17</v>
      </c>
      <c r="D10" s="15">
        <v>1250</v>
      </c>
      <c r="E10" s="15"/>
      <c r="F10" s="16"/>
    </row>
    <row r="11" spans="1:11" ht="150" x14ac:dyDescent="0.35">
      <c r="A11" s="12" t="s">
        <v>18</v>
      </c>
      <c r="B11" s="13" t="s">
        <v>19</v>
      </c>
      <c r="C11" s="14" t="s">
        <v>20</v>
      </c>
      <c r="D11" s="15">
        <v>1</v>
      </c>
      <c r="E11" s="15"/>
      <c r="F11" s="16"/>
    </row>
    <row r="12" spans="1:11" ht="105" x14ac:dyDescent="0.35">
      <c r="A12" s="12" t="s">
        <v>21</v>
      </c>
      <c r="B12" s="13" t="s">
        <v>22</v>
      </c>
      <c r="C12" s="14" t="s">
        <v>14</v>
      </c>
      <c r="D12" s="15">
        <v>815</v>
      </c>
      <c r="E12" s="15"/>
      <c r="F12" s="16"/>
      <c r="H12" s="4"/>
      <c r="I12" s="5"/>
      <c r="J12" s="4"/>
      <c r="K12" s="5"/>
    </row>
    <row r="13" spans="1:11" ht="90" x14ac:dyDescent="0.35">
      <c r="A13" s="12" t="s">
        <v>23</v>
      </c>
      <c r="B13" s="13" t="s">
        <v>24</v>
      </c>
      <c r="C13" s="14" t="s">
        <v>25</v>
      </c>
      <c r="D13" s="15">
        <f>(250*0.15)*1.1</f>
        <v>41.25</v>
      </c>
      <c r="E13" s="15"/>
      <c r="F13" s="16"/>
      <c r="H13" s="4"/>
      <c r="I13" s="5"/>
      <c r="J13" s="4"/>
      <c r="K13" s="5"/>
    </row>
    <row r="14" spans="1:11" ht="150" x14ac:dyDescent="0.35">
      <c r="A14" s="12" t="s">
        <v>26</v>
      </c>
      <c r="B14" s="17" t="s">
        <v>27</v>
      </c>
      <c r="C14" s="14" t="s">
        <v>28</v>
      </c>
      <c r="D14" s="15">
        <f>(250*0.2)*1.1</f>
        <v>55.000000000000007</v>
      </c>
      <c r="E14" s="15"/>
      <c r="F14" s="16"/>
      <c r="H14" s="4"/>
      <c r="I14" s="5"/>
      <c r="J14" s="4"/>
      <c r="K14" s="5"/>
    </row>
    <row r="15" spans="1:11" ht="75" x14ac:dyDescent="0.35">
      <c r="A15" s="12" t="s">
        <v>29</v>
      </c>
      <c r="B15" s="17" t="s">
        <v>30</v>
      </c>
      <c r="C15" s="14" t="s">
        <v>14</v>
      </c>
      <c r="D15" s="15">
        <f>(250+27)*1.1-3.8</f>
        <v>300.90000000000003</v>
      </c>
      <c r="E15" s="15"/>
      <c r="F15" s="16"/>
      <c r="H15" s="4"/>
      <c r="I15" s="5"/>
      <c r="J15" s="4"/>
      <c r="K15" s="5"/>
    </row>
    <row r="16" spans="1:11" ht="129.94999999999999" customHeight="1" x14ac:dyDescent="0.35">
      <c r="A16" s="12" t="s">
        <v>31</v>
      </c>
      <c r="B16" s="17" t="s">
        <v>32</v>
      </c>
      <c r="C16" s="14" t="s">
        <v>25</v>
      </c>
      <c r="D16" s="15">
        <f>(250*0.3)*1.05+22.5</f>
        <v>101.25</v>
      </c>
      <c r="E16" s="15"/>
      <c r="F16" s="16"/>
      <c r="H16" s="4"/>
      <c r="I16" s="5"/>
      <c r="J16" s="4"/>
      <c r="K16" s="5"/>
    </row>
    <row r="17" spans="1:11" ht="150" x14ac:dyDescent="0.35">
      <c r="A17" s="12" t="s">
        <v>33</v>
      </c>
      <c r="B17" s="17" t="s">
        <v>91</v>
      </c>
      <c r="C17" s="14" t="s">
        <v>14</v>
      </c>
      <c r="D17" s="15">
        <f>((1.1*1.1)*12 )*(1.05)</f>
        <v>15.246000000000004</v>
      </c>
      <c r="E17" s="15"/>
      <c r="F17" s="16"/>
      <c r="H17" s="4"/>
      <c r="I17" s="5"/>
      <c r="J17" s="4"/>
      <c r="K17" s="5"/>
    </row>
    <row r="18" spans="1:11" ht="210" x14ac:dyDescent="0.35">
      <c r="A18" s="12" t="s">
        <v>34</v>
      </c>
      <c r="B18" s="17" t="s">
        <v>92</v>
      </c>
      <c r="C18" s="14" t="s">
        <v>35</v>
      </c>
      <c r="D18" s="15">
        <v>12</v>
      </c>
      <c r="E18" s="15"/>
      <c r="F18" s="16"/>
      <c r="H18" s="4"/>
      <c r="I18" s="5"/>
      <c r="J18" s="4"/>
      <c r="K18" s="5"/>
    </row>
    <row r="19" spans="1:11" ht="135" x14ac:dyDescent="0.35">
      <c r="A19" s="12" t="s">
        <v>36</v>
      </c>
      <c r="B19" s="17" t="s">
        <v>93</v>
      </c>
      <c r="C19" s="14" t="s">
        <v>37</v>
      </c>
      <c r="D19" s="15">
        <f>5.5*6</f>
        <v>33</v>
      </c>
      <c r="E19" s="15"/>
      <c r="F19" s="16"/>
      <c r="H19" s="4"/>
      <c r="I19" s="5"/>
      <c r="J19" s="4"/>
      <c r="K19" s="5"/>
    </row>
    <row r="20" spans="1:11" ht="135" x14ac:dyDescent="0.35">
      <c r="A20" s="12" t="s">
        <v>38</v>
      </c>
      <c r="B20" s="13" t="s">
        <v>94</v>
      </c>
      <c r="C20" s="14" t="s">
        <v>39</v>
      </c>
      <c r="D20" s="15">
        <v>450</v>
      </c>
      <c r="E20" s="15"/>
      <c r="F20" s="16"/>
      <c r="H20" s="4"/>
      <c r="I20" s="5"/>
      <c r="J20" s="4"/>
      <c r="K20" s="5"/>
    </row>
    <row r="21" spans="1:11" ht="5.0999999999999996" customHeight="1" x14ac:dyDescent="0.35">
      <c r="A21" s="18"/>
      <c r="B21" s="19"/>
      <c r="C21" s="20"/>
      <c r="D21" s="21"/>
      <c r="E21" s="21"/>
      <c r="F21" s="22"/>
      <c r="H21" s="4"/>
      <c r="I21" s="5"/>
      <c r="J21" s="4"/>
      <c r="K21" s="5"/>
    </row>
    <row r="22" spans="1:11" x14ac:dyDescent="0.35">
      <c r="A22" s="23"/>
      <c r="B22" s="23" t="s">
        <v>40</v>
      </c>
      <c r="C22" s="23"/>
      <c r="D22" s="23"/>
      <c r="E22" s="23"/>
      <c r="F22" s="24"/>
      <c r="H22" s="4"/>
      <c r="I22" s="4"/>
      <c r="J22" s="4"/>
      <c r="K22" s="5"/>
    </row>
    <row r="23" spans="1:11" ht="24.95" customHeight="1" x14ac:dyDescent="0.35">
      <c r="A23" s="23" t="s">
        <v>41</v>
      </c>
      <c r="B23" s="23" t="s">
        <v>42</v>
      </c>
      <c r="C23" s="25"/>
      <c r="D23" s="25"/>
      <c r="E23" s="25"/>
      <c r="F23" s="25"/>
    </row>
    <row r="24" spans="1:11" ht="135" x14ac:dyDescent="0.35">
      <c r="A24" s="12" t="s">
        <v>43</v>
      </c>
      <c r="B24" s="13" t="s">
        <v>95</v>
      </c>
      <c r="C24" s="14" t="s">
        <v>20</v>
      </c>
      <c r="D24" s="15">
        <v>12</v>
      </c>
      <c r="E24" s="15"/>
      <c r="F24" s="16"/>
      <c r="H24" s="4"/>
      <c r="I24" s="5"/>
      <c r="J24" s="4"/>
      <c r="K24" s="5"/>
    </row>
    <row r="25" spans="1:11" ht="270" x14ac:dyDescent="0.35">
      <c r="A25" s="12" t="s">
        <v>44</v>
      </c>
      <c r="B25" s="13" t="s">
        <v>96</v>
      </c>
      <c r="C25" s="14" t="s">
        <v>17</v>
      </c>
      <c r="D25" s="15">
        <v>1288.0999999999999</v>
      </c>
      <c r="E25" s="15"/>
      <c r="F25" s="16"/>
      <c r="H25" s="4"/>
      <c r="I25" s="5"/>
      <c r="J25" s="4"/>
      <c r="K25" s="5"/>
    </row>
    <row r="26" spans="1:11" ht="135" x14ac:dyDescent="0.35">
      <c r="A26" s="12" t="s">
        <v>45</v>
      </c>
      <c r="B26" s="13" t="s">
        <v>97</v>
      </c>
      <c r="C26" s="14" t="s">
        <v>20</v>
      </c>
      <c r="D26" s="15">
        <v>12</v>
      </c>
      <c r="E26" s="15"/>
      <c r="F26" s="16"/>
      <c r="H26" s="4"/>
      <c r="I26" s="5"/>
      <c r="J26" s="4"/>
      <c r="K26" s="5"/>
    </row>
    <row r="27" spans="1:11" ht="135" x14ac:dyDescent="0.35">
      <c r="A27" s="12" t="s">
        <v>46</v>
      </c>
      <c r="B27" s="13" t="s">
        <v>98</v>
      </c>
      <c r="C27" s="14" t="s">
        <v>17</v>
      </c>
      <c r="D27" s="15">
        <f>289.2*5.66</f>
        <v>1636.8720000000001</v>
      </c>
      <c r="E27" s="15"/>
      <c r="F27" s="16"/>
      <c r="H27" s="4"/>
      <c r="I27" s="5"/>
      <c r="J27" s="4"/>
      <c r="K27" s="5"/>
    </row>
    <row r="28" spans="1:11" ht="180" x14ac:dyDescent="0.35">
      <c r="A28" s="12" t="s">
        <v>47</v>
      </c>
      <c r="B28" s="26" t="s">
        <v>99</v>
      </c>
      <c r="C28" s="14" t="s">
        <v>48</v>
      </c>
      <c r="D28" s="15">
        <v>22</v>
      </c>
      <c r="E28" s="15"/>
      <c r="F28" s="16"/>
      <c r="H28" s="4"/>
      <c r="I28" s="5"/>
      <c r="J28" s="4"/>
      <c r="K28" s="5"/>
    </row>
    <row r="29" spans="1:11" ht="180" x14ac:dyDescent="0.35">
      <c r="A29" s="12" t="s">
        <v>49</v>
      </c>
      <c r="B29" s="26" t="s">
        <v>100</v>
      </c>
      <c r="C29" s="14" t="s">
        <v>48</v>
      </c>
      <c r="D29" s="15">
        <v>35</v>
      </c>
      <c r="E29" s="15"/>
      <c r="F29" s="16"/>
      <c r="H29" s="4"/>
      <c r="I29" s="5"/>
      <c r="J29" s="4"/>
      <c r="K29" s="5"/>
    </row>
    <row r="30" spans="1:11" ht="180" x14ac:dyDescent="0.35">
      <c r="A30" s="12" t="s">
        <v>50</v>
      </c>
      <c r="B30" s="13" t="s">
        <v>101</v>
      </c>
      <c r="C30" s="14" t="s">
        <v>51</v>
      </c>
      <c r="D30" s="15">
        <v>85</v>
      </c>
      <c r="E30" s="15"/>
      <c r="F30" s="16"/>
      <c r="H30" s="4"/>
      <c r="I30" s="5"/>
      <c r="J30" s="4"/>
      <c r="K30" s="5"/>
    </row>
    <row r="31" spans="1:11" ht="165" x14ac:dyDescent="0.35">
      <c r="A31" s="12" t="s">
        <v>52</v>
      </c>
      <c r="B31" s="26" t="s">
        <v>102</v>
      </c>
      <c r="C31" s="14" t="s">
        <v>53</v>
      </c>
      <c r="D31" s="15">
        <f>480/3</f>
        <v>160</v>
      </c>
      <c r="E31" s="15"/>
      <c r="F31" s="16"/>
      <c r="H31" s="4"/>
      <c r="I31" s="5"/>
      <c r="J31" s="4"/>
      <c r="K31" s="5"/>
    </row>
    <row r="32" spans="1:11" ht="150" x14ac:dyDescent="0.35">
      <c r="A32" s="12" t="s">
        <v>54</v>
      </c>
      <c r="B32" s="13" t="s">
        <v>103</v>
      </c>
      <c r="C32" s="14" t="s">
        <v>48</v>
      </c>
      <c r="D32" s="15">
        <f>(82.17+82.17+1288.1+1636.87+22+35)*1.1</f>
        <v>3460.9409999999998</v>
      </c>
      <c r="E32" s="15"/>
      <c r="F32" s="16"/>
      <c r="H32" s="4"/>
      <c r="I32" s="5"/>
      <c r="J32" s="4"/>
      <c r="K32" s="5"/>
    </row>
    <row r="33" spans="1:11" ht="135" x14ac:dyDescent="0.35">
      <c r="A33" s="12" t="s">
        <v>55</v>
      </c>
      <c r="B33" s="13" t="s">
        <v>104</v>
      </c>
      <c r="C33" s="14" t="s">
        <v>39</v>
      </c>
      <c r="D33" s="15">
        <f>(7.25+7.25)*31+0.5</f>
        <v>450</v>
      </c>
      <c r="E33" s="15"/>
      <c r="F33" s="16"/>
      <c r="H33" s="4"/>
      <c r="I33" s="5"/>
      <c r="J33" s="4"/>
      <c r="K33" s="5"/>
    </row>
    <row r="34" spans="1:11" ht="105" x14ac:dyDescent="0.35">
      <c r="A34" s="12" t="s">
        <v>56</v>
      </c>
      <c r="B34" s="13" t="s">
        <v>105</v>
      </c>
      <c r="C34" s="14" t="s">
        <v>53</v>
      </c>
      <c r="D34" s="15">
        <v>31</v>
      </c>
      <c r="E34" s="15"/>
      <c r="F34" s="16"/>
      <c r="H34" s="4"/>
      <c r="I34" s="5"/>
      <c r="J34" s="4"/>
      <c r="K34" s="5"/>
    </row>
    <row r="35" spans="1:11" ht="150" x14ac:dyDescent="0.35">
      <c r="A35" s="12" t="s">
        <v>57</v>
      </c>
      <c r="B35" s="13" t="s">
        <v>106</v>
      </c>
      <c r="C35" s="14" t="s">
        <v>53</v>
      </c>
      <c r="D35" s="15">
        <v>62</v>
      </c>
      <c r="E35" s="15"/>
      <c r="F35" s="16"/>
      <c r="H35" s="4"/>
      <c r="I35" s="5"/>
      <c r="J35" s="4"/>
      <c r="K35" s="5"/>
    </row>
    <row r="36" spans="1:11" ht="120" x14ac:dyDescent="0.35">
      <c r="A36" s="12" t="s">
        <v>58</v>
      </c>
      <c r="B36" s="13" t="s">
        <v>108</v>
      </c>
      <c r="C36" s="14" t="s">
        <v>53</v>
      </c>
      <c r="D36" s="15">
        <v>365</v>
      </c>
      <c r="E36" s="15"/>
      <c r="F36" s="16"/>
      <c r="H36" s="4"/>
      <c r="I36" s="5"/>
      <c r="J36" s="4"/>
      <c r="K36" s="5"/>
    </row>
    <row r="37" spans="1:11" ht="105" x14ac:dyDescent="0.35">
      <c r="A37" s="12" t="s">
        <v>59</v>
      </c>
      <c r="B37" s="13" t="s">
        <v>107</v>
      </c>
      <c r="C37" s="14" t="s">
        <v>60</v>
      </c>
      <c r="D37" s="15">
        <f>130*5.76/1000+0.5</f>
        <v>1.2487999999999999</v>
      </c>
      <c r="E37" s="15"/>
      <c r="F37" s="16"/>
      <c r="H37" s="4"/>
      <c r="I37" s="5"/>
      <c r="J37" s="4"/>
      <c r="K37" s="5"/>
    </row>
    <row r="38" spans="1:11" ht="105" x14ac:dyDescent="0.35">
      <c r="A38" s="12" t="s">
        <v>61</v>
      </c>
      <c r="B38" s="13" t="s">
        <v>109</v>
      </c>
      <c r="C38" s="14" t="s">
        <v>60</v>
      </c>
      <c r="D38" s="15">
        <f>235.2*2.64/1000+0.28</f>
        <v>0.90092800000000006</v>
      </c>
      <c r="E38" s="15"/>
      <c r="F38" s="16"/>
      <c r="H38" s="4"/>
      <c r="I38" s="5"/>
      <c r="J38" s="4"/>
      <c r="K38" s="5"/>
    </row>
    <row r="39" spans="1:11" ht="120" x14ac:dyDescent="0.35">
      <c r="A39" s="12" t="s">
        <v>62</v>
      </c>
      <c r="B39" s="13" t="s">
        <v>110</v>
      </c>
      <c r="C39" s="14" t="s">
        <v>63</v>
      </c>
      <c r="D39" s="15">
        <v>6</v>
      </c>
      <c r="E39" s="15"/>
      <c r="F39" s="16"/>
      <c r="H39" s="4"/>
      <c r="I39" s="5"/>
      <c r="J39" s="4"/>
      <c r="K39" s="5"/>
    </row>
    <row r="40" spans="1:11" ht="5.0999999999999996" customHeight="1" x14ac:dyDescent="0.35">
      <c r="A40" s="18"/>
      <c r="B40" s="19"/>
      <c r="C40" s="20"/>
      <c r="D40" s="21"/>
      <c r="E40" s="21"/>
      <c r="F40" s="22"/>
      <c r="H40" s="4"/>
      <c r="I40" s="5"/>
      <c r="J40" s="4"/>
      <c r="K40" s="5"/>
    </row>
    <row r="41" spans="1:11" x14ac:dyDescent="0.35">
      <c r="A41" s="23"/>
      <c r="B41" s="23" t="s">
        <v>64</v>
      </c>
      <c r="C41" s="23"/>
      <c r="D41" s="23"/>
      <c r="E41" s="23"/>
      <c r="F41" s="24"/>
      <c r="H41" s="4"/>
      <c r="I41" s="5"/>
      <c r="J41" s="4"/>
      <c r="K41" s="5"/>
    </row>
    <row r="42" spans="1:11" ht="24.95" customHeight="1" x14ac:dyDescent="0.35">
      <c r="A42" s="23" t="s">
        <v>65</v>
      </c>
      <c r="B42" s="23" t="s">
        <v>66</v>
      </c>
      <c r="C42" s="25"/>
      <c r="D42" s="25"/>
      <c r="E42" s="25"/>
      <c r="F42" s="25"/>
      <c r="J42" s="5"/>
    </row>
    <row r="43" spans="1:11" ht="105" x14ac:dyDescent="0.35">
      <c r="A43" s="18" t="s">
        <v>67</v>
      </c>
      <c r="B43" s="19" t="s">
        <v>111</v>
      </c>
      <c r="C43" s="20" t="s">
        <v>53</v>
      </c>
      <c r="D43" s="21">
        <v>60</v>
      </c>
      <c r="E43" s="21"/>
      <c r="F43" s="22"/>
      <c r="H43" s="4"/>
      <c r="I43" s="5"/>
      <c r="J43" s="4"/>
      <c r="K43" s="5"/>
    </row>
    <row r="44" spans="1:11" ht="105" x14ac:dyDescent="0.35">
      <c r="A44" s="18" t="s">
        <v>68</v>
      </c>
      <c r="B44" s="19" t="s">
        <v>112</v>
      </c>
      <c r="C44" s="20" t="s">
        <v>53</v>
      </c>
      <c r="D44" s="21">
        <v>120</v>
      </c>
      <c r="E44" s="21"/>
      <c r="F44" s="22"/>
      <c r="H44" s="4"/>
      <c r="I44" s="5"/>
      <c r="J44" s="4"/>
      <c r="K44" s="5"/>
    </row>
    <row r="45" spans="1:11" ht="105" x14ac:dyDescent="0.35">
      <c r="A45" s="18" t="s">
        <v>69</v>
      </c>
      <c r="B45" s="19" t="s">
        <v>113</v>
      </c>
      <c r="C45" s="20" t="s">
        <v>53</v>
      </c>
      <c r="D45" s="21">
        <v>60</v>
      </c>
      <c r="E45" s="21"/>
      <c r="F45" s="22"/>
      <c r="H45" s="4"/>
      <c r="I45" s="5"/>
      <c r="J45" s="4"/>
      <c r="K45" s="5"/>
    </row>
    <row r="46" spans="1:11" ht="180" x14ac:dyDescent="0.35">
      <c r="A46" s="18" t="s">
        <v>70</v>
      </c>
      <c r="B46" s="19" t="s">
        <v>114</v>
      </c>
      <c r="C46" s="20" t="s">
        <v>20</v>
      </c>
      <c r="D46" s="21">
        <v>4</v>
      </c>
      <c r="E46" s="21"/>
      <c r="F46" s="22"/>
      <c r="H46" s="4"/>
      <c r="I46" s="5"/>
      <c r="J46" s="4"/>
      <c r="K46" s="5"/>
    </row>
    <row r="47" spans="1:11" x14ac:dyDescent="0.35">
      <c r="A47" s="23"/>
      <c r="B47" s="23" t="s">
        <v>71</v>
      </c>
      <c r="C47" s="23"/>
      <c r="D47" s="23"/>
      <c r="E47" s="23"/>
      <c r="F47" s="24"/>
      <c r="H47" s="4"/>
      <c r="I47" s="5"/>
      <c r="J47" s="4"/>
      <c r="K47" s="5"/>
    </row>
    <row r="48" spans="1:11" ht="24.95" customHeight="1" x14ac:dyDescent="0.35">
      <c r="A48" s="23" t="s">
        <v>72</v>
      </c>
      <c r="B48" s="23" t="s">
        <v>73</v>
      </c>
      <c r="C48" s="23"/>
      <c r="D48" s="23"/>
      <c r="E48" s="23"/>
      <c r="F48" s="23"/>
    </row>
    <row r="49" spans="1:11" ht="135" x14ac:dyDescent="0.35">
      <c r="A49" s="12" t="s">
        <v>74</v>
      </c>
      <c r="B49" s="17" t="s">
        <v>115</v>
      </c>
      <c r="C49" s="14" t="s">
        <v>37</v>
      </c>
      <c r="D49" s="15">
        <v>10</v>
      </c>
      <c r="E49" s="15"/>
      <c r="F49" s="16"/>
      <c r="H49" s="4"/>
      <c r="I49" s="5"/>
      <c r="J49" s="4"/>
      <c r="K49" s="5"/>
    </row>
    <row r="50" spans="1:11" ht="105" x14ac:dyDescent="0.35">
      <c r="A50" s="12" t="s">
        <v>75</v>
      </c>
      <c r="B50" s="17" t="s">
        <v>116</v>
      </c>
      <c r="C50" s="14" t="s">
        <v>14</v>
      </c>
      <c r="D50" s="15">
        <v>25</v>
      </c>
      <c r="E50" s="15"/>
      <c r="F50" s="16"/>
      <c r="H50" s="4"/>
      <c r="I50" s="5"/>
      <c r="J50" s="4"/>
      <c r="K50" s="5"/>
    </row>
    <row r="51" spans="1:11" ht="105" x14ac:dyDescent="0.35">
      <c r="A51" s="12" t="s">
        <v>76</v>
      </c>
      <c r="B51" s="17" t="s">
        <v>117</v>
      </c>
      <c r="C51" s="14" t="s">
        <v>37</v>
      </c>
      <c r="D51" s="15">
        <v>12.5</v>
      </c>
      <c r="E51" s="15"/>
      <c r="F51" s="16"/>
      <c r="H51" s="4"/>
      <c r="I51" s="5"/>
      <c r="J51" s="4"/>
      <c r="K51" s="5"/>
    </row>
    <row r="52" spans="1:11" ht="105" x14ac:dyDescent="0.35">
      <c r="A52" s="12" t="s">
        <v>77</v>
      </c>
      <c r="B52" s="17" t="s">
        <v>118</v>
      </c>
      <c r="C52" s="14" t="s">
        <v>37</v>
      </c>
      <c r="D52" s="15">
        <v>10</v>
      </c>
      <c r="E52" s="15"/>
      <c r="F52" s="16"/>
      <c r="H52" s="4"/>
      <c r="I52" s="5"/>
      <c r="J52" s="4"/>
      <c r="K52" s="5"/>
    </row>
    <row r="53" spans="1:11" x14ac:dyDescent="0.35">
      <c r="A53" s="23"/>
      <c r="B53" s="23" t="s">
        <v>78</v>
      </c>
      <c r="C53" s="23"/>
      <c r="D53" s="23"/>
      <c r="E53" s="23"/>
      <c r="F53" s="24"/>
      <c r="H53" s="4"/>
      <c r="I53" s="5"/>
      <c r="J53" s="4"/>
      <c r="K53" s="5"/>
    </row>
    <row r="54" spans="1:11" ht="24.95" customHeight="1" x14ac:dyDescent="0.35">
      <c r="A54" s="23" t="s">
        <v>79</v>
      </c>
      <c r="B54" s="23" t="s">
        <v>80</v>
      </c>
      <c r="C54" s="23"/>
      <c r="D54" s="23"/>
      <c r="E54" s="23"/>
      <c r="F54" s="23"/>
    </row>
    <row r="55" spans="1:11" ht="75" x14ac:dyDescent="0.35">
      <c r="A55" s="12" t="s">
        <v>81</v>
      </c>
      <c r="B55" s="17" t="s">
        <v>119</v>
      </c>
      <c r="C55" s="14" t="s">
        <v>20</v>
      </c>
      <c r="D55" s="15">
        <v>1</v>
      </c>
      <c r="E55" s="15"/>
      <c r="F55" s="16"/>
      <c r="H55" s="4"/>
      <c r="I55" s="5"/>
      <c r="J55" s="4"/>
      <c r="K55" s="5"/>
    </row>
    <row r="56" spans="1:11" ht="90" x14ac:dyDescent="0.35">
      <c r="A56" s="12" t="s">
        <v>82</v>
      </c>
      <c r="B56" s="17" t="s">
        <v>120</v>
      </c>
      <c r="C56" s="14" t="s">
        <v>20</v>
      </c>
      <c r="D56" s="15">
        <v>10</v>
      </c>
      <c r="E56" s="15"/>
      <c r="F56" s="16"/>
      <c r="H56" s="4"/>
      <c r="I56" s="5"/>
      <c r="J56" s="4"/>
      <c r="K56" s="5"/>
    </row>
    <row r="57" spans="1:11" ht="165" x14ac:dyDescent="0.35">
      <c r="A57" s="12" t="s">
        <v>83</v>
      </c>
      <c r="B57" s="17" t="s">
        <v>121</v>
      </c>
      <c r="C57" s="14" t="s">
        <v>84</v>
      </c>
      <c r="D57" s="15">
        <v>12</v>
      </c>
      <c r="E57" s="15"/>
      <c r="F57" s="16"/>
      <c r="H57" s="4"/>
      <c r="I57" s="5"/>
      <c r="J57" s="4"/>
      <c r="K57" s="5"/>
    </row>
    <row r="58" spans="1:11" ht="195" x14ac:dyDescent="0.35">
      <c r="A58" s="12" t="s">
        <v>85</v>
      </c>
      <c r="B58" s="17" t="s">
        <v>122</v>
      </c>
      <c r="C58" s="14" t="s">
        <v>53</v>
      </c>
      <c r="D58" s="15">
        <v>20</v>
      </c>
      <c r="E58" s="15"/>
      <c r="F58" s="16"/>
      <c r="H58" s="4"/>
      <c r="I58" s="5"/>
      <c r="J58" s="4"/>
      <c r="K58" s="5"/>
    </row>
    <row r="59" spans="1:11" x14ac:dyDescent="0.35">
      <c r="A59" s="23"/>
      <c r="B59" s="23" t="s">
        <v>86</v>
      </c>
      <c r="C59" s="23"/>
      <c r="D59" s="23"/>
      <c r="E59" s="23"/>
      <c r="F59" s="24"/>
      <c r="H59" s="4"/>
      <c r="I59" s="5"/>
      <c r="J59" s="4"/>
      <c r="K59" s="5"/>
    </row>
    <row r="60" spans="1:11" x14ac:dyDescent="0.35">
      <c r="A60" s="23"/>
      <c r="B60" s="23"/>
      <c r="C60" s="23"/>
      <c r="D60" s="23"/>
      <c r="E60" s="23"/>
      <c r="F60" s="23"/>
      <c r="H60" s="5"/>
    </row>
    <row r="61" spans="1:11" ht="28.5" customHeight="1" thickBot="1" x14ac:dyDescent="0.4">
      <c r="A61" s="27"/>
      <c r="B61" s="28" t="s">
        <v>87</v>
      </c>
      <c r="C61" s="28"/>
      <c r="D61" s="28"/>
      <c r="E61" s="28"/>
      <c r="F61" s="16"/>
    </row>
    <row r="62" spans="1:11" ht="28.5" customHeight="1" thickBot="1" x14ac:dyDescent="0.4">
      <c r="A62" s="29"/>
      <c r="B62" s="29"/>
      <c r="C62" s="30" t="s">
        <v>88</v>
      </c>
      <c r="D62" s="30"/>
      <c r="E62" s="30"/>
      <c r="F62" s="31"/>
      <c r="H62" s="6"/>
    </row>
    <row r="63" spans="1:11" ht="28.5" customHeight="1" x14ac:dyDescent="0.35">
      <c r="A63" s="29"/>
      <c r="B63" s="29"/>
      <c r="C63" s="30" t="s">
        <v>89</v>
      </c>
      <c r="D63" s="30"/>
      <c r="E63" s="30"/>
      <c r="F63" s="31"/>
    </row>
    <row r="64" spans="1:11" ht="28.5" customHeight="1" x14ac:dyDescent="0.35">
      <c r="A64" s="29"/>
      <c r="B64" s="29"/>
      <c r="C64" s="30" t="s">
        <v>90</v>
      </c>
      <c r="D64" s="30"/>
      <c r="E64" s="30"/>
      <c r="F64" s="31"/>
    </row>
    <row r="65" ht="28.5" customHeight="1" x14ac:dyDescent="0.35"/>
  </sheetData>
  <mergeCells count="10">
    <mergeCell ref="B61:E61"/>
    <mergeCell ref="C62:E62"/>
    <mergeCell ref="C63:E63"/>
    <mergeCell ref="C64:E64"/>
    <mergeCell ref="A2:A4"/>
    <mergeCell ref="B2:F2"/>
    <mergeCell ref="B3:F3"/>
    <mergeCell ref="B4:F4"/>
    <mergeCell ref="A5:F6"/>
    <mergeCell ref="C8:F8"/>
  </mergeCells>
  <pageMargins left="0.7" right="0.7" top="0.75" bottom="0.75" header="0.3" footer="0.3"/>
  <pageSetup paperSize="9" scale="9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Vacas. c.p.</vt:lpstr>
      <vt:lpstr>'Vacas. c.p.'!Área_de_impresión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Gerardo</cp:lastModifiedBy>
  <dcterms:created xsi:type="dcterms:W3CDTF">2018-07-12T18:43:35Z</dcterms:created>
  <dcterms:modified xsi:type="dcterms:W3CDTF">2018-07-13T20:54:12Z</dcterms:modified>
</cp:coreProperties>
</file>