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CATALOGOS PARA COTIZAR\"/>
    </mc:Choice>
  </mc:AlternateContent>
  <xr:revisionPtr revIDLastSave="0" documentId="13_ncr:1_{11687EB0-9D3E-47F2-8808-05DF8FD07DC5}" xr6:coauthVersionLast="45" xr6:coauthVersionMax="45" xr10:uidLastSave="{00000000-0000-0000-0000-000000000000}"/>
  <bookViews>
    <workbookView xWindow="-120" yWindow="-120" windowWidth="20730" windowHeight="11160" xr2:uid="{00000000-000D-0000-FFFF-FFFF00000000}"/>
  </bookViews>
  <sheets>
    <sheet name="MONTECILLO" sheetId="5"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8" i="5" l="1"/>
  <c r="G89" i="5" s="1"/>
  <c r="G86" i="5"/>
  <c r="G85" i="5"/>
  <c r="G84" i="5"/>
  <c r="G83" i="5"/>
  <c r="G82" i="5"/>
  <c r="G81" i="5"/>
  <c r="G80" i="5"/>
  <c r="G79" i="5"/>
  <c r="G78" i="5"/>
  <c r="G77" i="5"/>
  <c r="G76" i="5"/>
  <c r="G75" i="5"/>
  <c r="G74" i="5"/>
  <c r="G73" i="5"/>
  <c r="G72" i="5"/>
  <c r="G71" i="5"/>
  <c r="G70" i="5"/>
  <c r="G69" i="5"/>
  <c r="G68" i="5"/>
  <c r="G67" i="5"/>
  <c r="G66" i="5"/>
  <c r="G65" i="5"/>
  <c r="G64" i="5"/>
  <c r="G61" i="5"/>
  <c r="G60" i="5"/>
  <c r="G59" i="5"/>
  <c r="G58" i="5"/>
  <c r="G57" i="5"/>
  <c r="G56" i="5"/>
  <c r="G55" i="5"/>
  <c r="G54" i="5"/>
  <c r="G53" i="5"/>
  <c r="G52" i="5"/>
  <c r="G51" i="5"/>
  <c r="G50" i="5"/>
  <c r="G49" i="5"/>
  <c r="G48" i="5"/>
  <c r="G47" i="5"/>
  <c r="G46" i="5"/>
  <c r="G45" i="5"/>
  <c r="G44" i="5"/>
  <c r="G43" i="5"/>
  <c r="G42" i="5"/>
  <c r="G62" i="5" s="1"/>
  <c r="G41" i="5"/>
  <c r="G40" i="5"/>
  <c r="G39" i="5"/>
  <c r="G36" i="5"/>
  <c r="G35" i="5"/>
  <c r="G34" i="5"/>
  <c r="G33" i="5"/>
  <c r="G32" i="5"/>
  <c r="G31" i="5"/>
  <c r="G30" i="5"/>
  <c r="G29" i="5"/>
  <c r="G28" i="5"/>
  <c r="G27" i="5"/>
  <c r="G26" i="5"/>
  <c r="G25" i="5"/>
  <c r="G24" i="5"/>
  <c r="G23" i="5"/>
  <c r="G22" i="5"/>
  <c r="G21" i="5"/>
  <c r="G20" i="5"/>
  <c r="G19" i="5"/>
  <c r="G18" i="5"/>
  <c r="G17" i="5"/>
  <c r="G16" i="5"/>
  <c r="G15" i="5"/>
  <c r="B6" i="5"/>
  <c r="G37" i="5" l="1"/>
</calcChain>
</file>

<file path=xl/sharedStrings.xml><?xml version="1.0" encoding="utf-8"?>
<sst xmlns="http://schemas.openxmlformats.org/spreadsheetml/2006/main" count="234" uniqueCount="130">
  <si>
    <t>COLEGIO DE POSTGRADUADOS</t>
  </si>
  <si>
    <t>Entidad:</t>
  </si>
  <si>
    <t xml:space="preserve">INSTITUCION DE ENSEÑANZA E INVESTIGACION EN CIENCIAS AGRICOLAS </t>
  </si>
  <si>
    <t xml:space="preserve"> </t>
  </si>
  <si>
    <t xml:space="preserve">Concurso No. </t>
  </si>
  <si>
    <t>Fecha:</t>
  </si>
  <si>
    <t>Servicio:</t>
  </si>
  <si>
    <t xml:space="preserve">INICIO DE TRABAJOS: </t>
  </si>
  <si>
    <t xml:space="preserve">TERMINACION DE TRABAJOS: </t>
  </si>
  <si>
    <t>Lugar: CARRETERA FEDERAL MÉXICO TEXCOCO KM.36.5, COLONIA MONTECILLOS, TEXCOCO ESTADO DE MÉXICO</t>
  </si>
  <si>
    <t>ANEXO TÉCNICO</t>
  </si>
  <si>
    <t>Código</t>
  </si>
  <si>
    <t>Concepto</t>
  </si>
  <si>
    <t>Unidad</t>
  </si>
  <si>
    <t>Cantidad</t>
  </si>
  <si>
    <t>P. Unitario</t>
  </si>
  <si>
    <t>Precio con letra</t>
  </si>
  <si>
    <t>Importe</t>
  </si>
  <si>
    <t>SUBTOTAL</t>
  </si>
  <si>
    <t>I.V.A. 16.00%</t>
  </si>
  <si>
    <t>Total del presupuesto</t>
  </si>
  <si>
    <t>**(-------------------- M.N.)**</t>
  </si>
  <si>
    <t>M</t>
  </si>
  <si>
    <t>PZA</t>
  </si>
  <si>
    <t>P2</t>
  </si>
  <si>
    <t>POZO 2</t>
  </si>
  <si>
    <t>P2 01</t>
  </si>
  <si>
    <t>Desiinstalacion de equipo de bombeo de pozo  con columna hasta 148 m por medios mecánicos y personal especializado, incluye extracción de tubería existente , bomba sumergible , traslado de camión grúa, personal y herramientas, así como todo lo necesario para su correcta ejecución</t>
  </si>
  <si>
    <t>P2 02</t>
  </si>
  <si>
    <t>Videograbación  con Cámara Subacuatica al interior del pozo, desde el brocal a toda la profundidad permitida, Incluye: Videograbación en formato CD, interpretación por escrito del mismo, evidencias fotográficas.  se realizara una vez que se desinstale el equipo de bombeo existente ,para conocer el estado fisico del ademe del pozo y el azolve existente</t>
  </si>
  <si>
    <t>VIDEO</t>
  </si>
  <si>
    <t>P2 03</t>
  </si>
  <si>
    <t>Limpieza y Desazolve de Pozo de 12" de diametro, con equipo de percusion , incluye: movimiento e instalacion de equipo de percusion, desazolve, cepillado, pistoneo, retiro de material producto de desazolve y limpieza, mano de obra, herramienta especializada, equipo de proteccion, y todo lo necesario para su correcta ejecucion</t>
  </si>
  <si>
    <t>P2 04</t>
  </si>
  <si>
    <t xml:space="preserve"> Aforo o prueba de bombeo efectivo con bomba vertical tipo turbina, para motor de combustión interna, por un lapso de 24 horas con columna de 6" y hasta 148 mts de profundidad con capacidad para bombear hasta 40 lps</t>
  </si>
  <si>
    <t>PRUEBA</t>
  </si>
  <si>
    <t>P2 05</t>
  </si>
  <si>
    <t>Videograbación  con Cámara Subacuatica al interior del pozo, desde el brocal a toda la profundidad permitida, Incluye: Videograbación en formato CD, interpretación por escrito del mismo, evidencias fotográficas. ( para constatar la ejucion de los trabajos de limpeza y desazolve de pozo )</t>
  </si>
  <si>
    <t>P2 06</t>
  </si>
  <si>
    <t>Revisión , Mantenimiento y Reparación a cable Sumergible propiedad del cliente, para la recuperación del mismo, incluye  maniobras, mano de obra, equipo, herramientas y todo lo necesario para su correcta ejecucion.</t>
  </si>
  <si>
    <t>P2 07</t>
  </si>
  <si>
    <t xml:space="preserve">Servicio , mantenimiento, reparacion  e instalacion de bomba de 75 hp sumergible, por medios mecanicos y personal especializado, incluye: montaje en tuberia y conexión, mantenimiento correctivo a motor electrico sumergible, cuerpo de tazones de bomba, limpiezas, cambio de refacciones, armado, sellado y pintura a bomba sumergible, asi como todo lo necesario para su correcta ejecucion </t>
  </si>
  <si>
    <t>P2 08</t>
  </si>
  <si>
    <t>Ajuste y acoplamiento a Desarenador con placa de Acero de 1". Adaptando tubo de 6" roscado en sus extremidades con cople y cuerda cónica, incluye mano de obra, equipo, desperdicios, herramienta y todo lo necesario para su correcta ejecucion.</t>
  </si>
  <si>
    <t>P2 09</t>
  </si>
  <si>
    <t>Ajuste y acoplamiento, Limpieza, rellenado con piedra de río a Filtro de Grava de Desarenador  con corte de tubo de 6" roscado en su extremidad. Incluye mano de obra, heramienta y todo lo necesario para su correcta ejecucion.</t>
  </si>
  <si>
    <t>P2 10</t>
  </si>
  <si>
    <t>Suministro e Instalacion de  columna de bombeo en Acero al Carbón de 6" de diametro, con cople y cuerda cónica en tramos de 6.10 mts, cedula 40,  un tramo de succion de 6" x 3.05 mts,Incluye puesta en sitio de la obra,  Apriete de coples a cada tubo, con equipo de instalación, herramientas, mano de obra y personal especializado.</t>
  </si>
  <si>
    <t>P2 11</t>
  </si>
  <si>
    <t>Cabezal de descarga estructural de 6"  a base de plkaca de 1" de 50 x50xcm, cople inferior conico y codo bridado de descarga bridado</t>
  </si>
  <si>
    <t>P2 12</t>
  </si>
  <si>
    <t>Suministro y Colocación de Conductor Electrico calibre del número 3x2 1,000 V, Incluye puesta en sitio de la obra, Maniobras de descarga, conexión electrica y pruebas de operación</t>
  </si>
  <si>
    <t>P2 13</t>
  </si>
  <si>
    <t>Suministro e Instalación de Poliducto de 1" en el interior del pozo , incluye empalmes, desperdicios, mano de obra, equipo, herramienta y todo lo necesario para su correcta ejecucion.</t>
  </si>
  <si>
    <t>P2 14</t>
  </si>
  <si>
    <t>Suministro e  Instalacion de válvula de 1" expulsion y admision de aire en la descarga, incluye: Valvula de expulsion de aire, cconexiones con coples, niples, conectores  de acero galvanizado, Valvula roscada de bola, mano de obra, equipo, herramienta y todo lo necesario para su correcta ejecucion.</t>
  </si>
  <si>
    <t>P2 15</t>
  </si>
  <si>
    <t>Suministro e  Instalacion de sistema  para toma de presion de línea, Incluye manometro tipo Burdon o similar, Valvula roscada de bola, Niple de acero galvanizado, Rizo de acero Inoxidable, conexión, herramienta, equipo, mano de obra y todo lo necesario para su correcta ejecucion.</t>
  </si>
  <si>
    <t>P2 16</t>
  </si>
  <si>
    <t xml:space="preserve">   Construcción de prisma truncado a base de concreto F´c=250 Kg/cm², con las dimensiones siguiente: base superior 0.60x0.60 cm, base inferior 0.90 x 0.90 cm y una altura de 0.70 cm. armada con anillos de 3/8" a cada 15 cm y 4 (cuatro) varillas de ½". Incluye: Dos tubos engravadores de 4" de pvc con un desarollo de hasta 90 cm,tubo de acero de 12" x 1.00 m soldado al ademe del pozo para realizar brocal de pozo cimbra y descimbra, habilitado, armado y todos los materiales para su correcta ejecución.</t>
  </si>
  <si>
    <t>P2 17</t>
  </si>
  <si>
    <t>Extremidades de Fo.Fo con brida, clase A-5 y A-7 de 203 mm  ( 8 " ) de Ø</t>
  </si>
  <si>
    <t>P2 18</t>
  </si>
  <si>
    <t>Junta gibault completa de 203 mm ( 8 " ) de Ø</t>
  </si>
  <si>
    <t>P2 19</t>
  </si>
  <si>
    <t>Tornillos de cabeza hexagonal c / tuerca de: 3/4" x 3 1/2 " Ø.</t>
  </si>
  <si>
    <t>P2 20</t>
  </si>
  <si>
    <t>Suministro de empaques de plomo de: 203 mm (8 ") de Ø</t>
  </si>
  <si>
    <t>P2 21</t>
  </si>
  <si>
    <t>Suministro de piezas especiales de Fierro Fundido, de…CARRETE LARGO DE Fo.Fo. DE 50 cm. Con brida: 203 mm (8") de Ø</t>
  </si>
  <si>
    <t>P2 22</t>
  </si>
  <si>
    <t>Fabricacion y colocacion de muro de concreto armado de 0.40×0.90×0.30 m de espesor con zapata de concreto armado de 50 x 50 x 10 cm, para soporte de pzas. Especiales de Fo.Fo, incluye: cimbra, descimbra, suministro de todos  los material y mano de obra.</t>
  </si>
  <si>
    <t>TOTAL POZO 2</t>
  </si>
  <si>
    <t>P3</t>
  </si>
  <si>
    <t>POZO 3</t>
  </si>
  <si>
    <t>P3 01</t>
  </si>
  <si>
    <t>Desiinstalacion de equipo de bombeo de pozo  con columna hasta 145 m por medios mecánicos y personal especializado, incluye extracción de tubería existente , bomba sumergible , traslado de camión grúa, personal y herramientas, así como todo lo necesario para su correcta ejecución</t>
  </si>
  <si>
    <t>P3 02</t>
  </si>
  <si>
    <t>P3 03</t>
  </si>
  <si>
    <t>P3 04</t>
  </si>
  <si>
    <t xml:space="preserve"> Aforo o prueba de bombeo efectivo con bomba vertical tipo turbina, para motor de combustión interna, por un lapso de 24 horas con columna de 6" y hasta 145 mts de profundidad con capacidad para bombear hasta 40 lps</t>
  </si>
  <si>
    <t>P3 05</t>
  </si>
  <si>
    <t>P3 06</t>
  </si>
  <si>
    <t>P3 07</t>
  </si>
  <si>
    <t xml:space="preserve">Servicio , mantenimiento, reparacion  e instalacion de bomba de 50 hp sumergible, por medios mecanicos y personal especializado, incluye: montaje en tuberia y conexión, mantenimiento correctivo a motor electrico sumergible, cuerpo de tazones de bomba, limpiezas, cambio de refacciones, armado, sellado y pintura a bomba sumergible, asi como todo lo necesario para su correcta ejecucion </t>
  </si>
  <si>
    <t>P3 08</t>
  </si>
  <si>
    <t>P3 09</t>
  </si>
  <si>
    <t>P3 11</t>
  </si>
  <si>
    <t>P3 13</t>
  </si>
  <si>
    <t>P3 14</t>
  </si>
  <si>
    <t>Suministro y Colocación de cable sumergible calibre del número 3x 4 AWG, Incluye puesta en sitio de la obra, Maniobras de descarga, conexión electrica y pruebas de operación</t>
  </si>
  <si>
    <t>P3 15</t>
  </si>
  <si>
    <t>P3 16</t>
  </si>
  <si>
    <t>P3 17</t>
  </si>
  <si>
    <t>P3 18</t>
  </si>
  <si>
    <t>P3 19</t>
  </si>
  <si>
    <t>P3 20</t>
  </si>
  <si>
    <t>P3 21</t>
  </si>
  <si>
    <t>P3 22</t>
  </si>
  <si>
    <t>P3 23</t>
  </si>
  <si>
    <t>P3 24</t>
  </si>
  <si>
    <t>P3 25</t>
  </si>
  <si>
    <t>TOTAL POZO 3</t>
  </si>
  <si>
    <t>P4</t>
  </si>
  <si>
    <t>POZO 4</t>
  </si>
  <si>
    <t>P4 01</t>
  </si>
  <si>
    <t>Desiinstalacion de equipo de bombeo de pozo  con columna hasta 146 m por medios mecánicos y personal especializado, incluye extracción de tubería existente , bomba sumergible , traslado de camión grúa, personal y herramientas, así como todo lo necesario para su correcta ejecución</t>
  </si>
  <si>
    <t>P4 02</t>
  </si>
  <si>
    <t>P4 03</t>
  </si>
  <si>
    <t>P4 04</t>
  </si>
  <si>
    <t xml:space="preserve"> Aforo o prueba de bombeo efectivo con bomba vertical tipo turbina, para motor de combustión interna, por un lapso de 24 horas con columna de 6" y hasta 147  mts de profundidad con capacidad para bombear hasta 40 lps</t>
  </si>
  <si>
    <t>P4 05</t>
  </si>
  <si>
    <t>P4 06</t>
  </si>
  <si>
    <t>P4 07</t>
  </si>
  <si>
    <t>P4 08</t>
  </si>
  <si>
    <t>P4 09</t>
  </si>
  <si>
    <t>P4 11</t>
  </si>
  <si>
    <t>P4 13</t>
  </si>
  <si>
    <t>P4 14</t>
  </si>
  <si>
    <t>P4 15</t>
  </si>
  <si>
    <t>P4 16</t>
  </si>
  <si>
    <t>P4 17</t>
  </si>
  <si>
    <t>P4 18</t>
  </si>
  <si>
    <t>P4 19</t>
  </si>
  <si>
    <t>P4 20</t>
  </si>
  <si>
    <t>P4 21</t>
  </si>
  <si>
    <t>P4 22</t>
  </si>
  <si>
    <t>P4 23</t>
  </si>
  <si>
    <t>P4 24</t>
  </si>
  <si>
    <t>P4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</si>
</sst>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00"/>
  </numFmts>
  <fonts count="9" x14ac:knownFonts="1">
    <font>
      <sz val="11"/>
      <color theme="1"/>
      <name val="Calibri"/>
      <family val="2"/>
      <scheme val="minor"/>
    </font>
    <font>
      <b/>
      <sz val="12"/>
      <name val="Arial"/>
      <family val="2"/>
    </font>
    <font>
      <sz val="14"/>
      <name val="Arial"/>
      <family val="2"/>
    </font>
    <font>
      <sz val="8"/>
      <name val="Arial"/>
      <family val="2"/>
    </font>
    <font>
      <b/>
      <sz val="8"/>
      <name val="Arial"/>
      <family val="2"/>
    </font>
    <font>
      <b/>
      <sz val="9"/>
      <name val="Arial"/>
      <family val="2"/>
    </font>
    <font>
      <b/>
      <sz val="8"/>
      <color rgb="FF000000"/>
      <name val="Arial"/>
      <family val="2"/>
    </font>
    <font>
      <sz val="8"/>
      <color rgb="FF000000"/>
      <name val="Arial"/>
      <family val="2"/>
    </font>
    <font>
      <b/>
      <sz val="10"/>
      <name val="Arial"/>
      <family val="2"/>
    </font>
  </fonts>
  <fills count="3">
    <fill>
      <patternFill patternType="none"/>
    </fill>
    <fill>
      <patternFill patternType="gray125"/>
    </fill>
    <fill>
      <patternFill patternType="solid">
        <fgColor rgb="FFF2F2F2"/>
        <bgColor rgb="FFF2F2F2"/>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rgb="FFFFFFFF"/>
      </left>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rgb="FFFFFFFF"/>
      </right>
      <top style="medium">
        <color rgb="FFFFFFFF"/>
      </top>
      <bottom/>
      <diagonal/>
    </border>
    <border>
      <left/>
      <right/>
      <top style="thin">
        <color indexed="64"/>
      </top>
      <bottom/>
      <diagonal/>
    </border>
    <border>
      <left/>
      <right/>
      <top/>
      <bottom style="thin">
        <color indexed="55"/>
      </bottom>
      <diagonal/>
    </border>
    <border>
      <left/>
      <right style="medium">
        <color rgb="FFFFFFFF"/>
      </right>
      <top/>
      <bottom style="medium">
        <color rgb="FFFFFFFF"/>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style="medium">
        <color rgb="FFFFFFFF"/>
      </left>
      <right style="medium">
        <color rgb="FFFFFFFF"/>
      </right>
      <top/>
      <bottom style="medium">
        <color rgb="FFFFFFFF"/>
      </bottom>
      <diagonal/>
    </border>
    <border>
      <left style="medium">
        <color theme="0"/>
      </left>
      <right style="medium">
        <color theme="0"/>
      </right>
      <top style="thin">
        <color theme="0"/>
      </top>
      <bottom/>
      <diagonal/>
    </border>
    <border>
      <left/>
      <right style="thin">
        <color theme="0"/>
      </right>
      <top style="thin">
        <color theme="0"/>
      </top>
      <bottom style="thin">
        <color theme="0"/>
      </bottom>
      <diagonal/>
    </border>
    <border>
      <left/>
      <right style="medium">
        <color rgb="FFFFFFFF"/>
      </right>
      <top/>
      <bottom/>
      <diagonal/>
    </border>
  </borders>
  <cellStyleXfs count="1">
    <xf numFmtId="0" fontId="0" fillId="0" borderId="0"/>
  </cellStyleXfs>
  <cellXfs count="65">
    <xf numFmtId="0" fontId="0" fillId="0" borderId="0" xfId="0"/>
    <xf numFmtId="0" fontId="1" fillId="0" borderId="1" xfId="0" applyNumberFormat="1" applyFont="1" applyFill="1" applyBorder="1" applyAlignment="1">
      <alignment horizontal="centerContinuous"/>
    </xf>
    <xf numFmtId="0" fontId="2" fillId="0" borderId="2" xfId="0" applyNumberFormat="1" applyFont="1" applyFill="1" applyBorder="1" applyAlignment="1">
      <alignment horizontal="centerContinuous"/>
    </xf>
    <xf numFmtId="0" fontId="2" fillId="0" borderId="2" xfId="0" applyNumberFormat="1" applyFont="1" applyFill="1" applyBorder="1" applyAlignment="1">
      <alignment horizontal="center"/>
    </xf>
    <xf numFmtId="0" fontId="0" fillId="0" borderId="3" xfId="0" applyNumberFormat="1" applyFont="1" applyFill="1" applyBorder="1" applyAlignment="1">
      <alignment horizontal="centerContinuous"/>
    </xf>
    <xf numFmtId="0" fontId="3" fillId="0" borderId="4" xfId="0" applyNumberFormat="1" applyFont="1" applyFill="1" applyBorder="1" applyAlignment="1"/>
    <xf numFmtId="0" fontId="3" fillId="0" borderId="0" xfId="0" applyNumberFormat="1" applyFont="1" applyFill="1" applyBorder="1" applyAlignment="1"/>
    <xf numFmtId="0" fontId="3" fillId="0" borderId="0" xfId="0" applyNumberFormat="1" applyFont="1" applyFill="1" applyBorder="1" applyAlignment="1">
      <alignment horizontal="center"/>
    </xf>
    <xf numFmtId="0" fontId="0" fillId="0" borderId="5" xfId="0" applyNumberFormat="1" applyFont="1" applyFill="1" applyBorder="1" applyAlignment="1"/>
    <xf numFmtId="0" fontId="4" fillId="0" borderId="0" xfId="0" applyNumberFormat="1" applyFont="1" applyFill="1" applyBorder="1" applyAlignment="1">
      <alignment horizontal="center"/>
    </xf>
    <xf numFmtId="0" fontId="0" fillId="0" borderId="5" xfId="0" applyBorder="1"/>
    <xf numFmtId="15" fontId="3" fillId="0" borderId="0" xfId="0" applyNumberFormat="1" applyFont="1" applyFill="1" applyBorder="1" applyAlignment="1"/>
    <xf numFmtId="0" fontId="0" fillId="0" borderId="0" xfId="0" applyNumberFormat="1" applyFont="1" applyFill="1" applyBorder="1" applyAlignment="1"/>
    <xf numFmtId="0" fontId="3" fillId="0" borderId="4"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5" xfId="0" applyNumberFormat="1" applyFont="1" applyFill="1" applyBorder="1" applyAlignment="1"/>
    <xf numFmtId="0" fontId="3" fillId="0" borderId="6" xfId="0" applyNumberFormat="1" applyFont="1" applyFill="1" applyBorder="1" applyAlignment="1"/>
    <xf numFmtId="0" fontId="3" fillId="0" borderId="7" xfId="0" applyNumberFormat="1" applyFont="1" applyFill="1" applyBorder="1" applyAlignment="1"/>
    <xf numFmtId="0" fontId="3" fillId="0" borderId="7" xfId="0" applyNumberFormat="1" applyFont="1" applyFill="1" applyBorder="1" applyAlignment="1">
      <alignment horizontal="center"/>
    </xf>
    <xf numFmtId="0" fontId="0" fillId="0" borderId="8" xfId="0" applyNumberFormat="1" applyFont="1" applyFill="1" applyBorder="1" applyAlignment="1"/>
    <xf numFmtId="0" fontId="3" fillId="0" borderId="0" xfId="0" applyNumberFormat="1" applyFont="1" applyFill="1" applyAlignment="1"/>
    <xf numFmtId="0" fontId="3" fillId="0" borderId="0" xfId="0" applyNumberFormat="1" applyFont="1" applyFill="1" applyAlignment="1">
      <alignment horizontal="center"/>
    </xf>
    <xf numFmtId="0" fontId="0" fillId="0" borderId="0" xfId="0" applyNumberFormat="1" applyFont="1" applyFill="1" applyAlignment="1"/>
    <xf numFmtId="0" fontId="4" fillId="0" borderId="9" xfId="0" applyNumberFormat="1" applyFont="1" applyFill="1" applyBorder="1" applyAlignment="1">
      <alignment horizontal="center"/>
    </xf>
    <xf numFmtId="0" fontId="4" fillId="0" borderId="10" xfId="0" applyNumberFormat="1" applyFont="1" applyFill="1" applyBorder="1" applyAlignment="1">
      <alignment horizontal="center"/>
    </xf>
    <xf numFmtId="0" fontId="4" fillId="0" borderId="11" xfId="0" applyNumberFormat="1" applyFont="1" applyFill="1" applyBorder="1" applyAlignment="1">
      <alignment horizontal="center"/>
    </xf>
    <xf numFmtId="0" fontId="4" fillId="0" borderId="0" xfId="0" applyNumberFormat="1" applyFont="1" applyFill="1"/>
    <xf numFmtId="0" fontId="0" fillId="0" borderId="0" xfId="0" applyAlignment="1">
      <alignment horizontal="center"/>
    </xf>
    <xf numFmtId="0" fontId="6" fillId="2" borderId="12" xfId="0" applyFont="1" applyFill="1" applyBorder="1" applyAlignment="1">
      <alignment horizontal="center" vertical="center"/>
    </xf>
    <xf numFmtId="0" fontId="4" fillId="2" borderId="13" xfId="0" applyFont="1" applyFill="1" applyBorder="1" applyAlignment="1">
      <alignment horizontal="justify" vertical="center" wrapText="1"/>
    </xf>
    <xf numFmtId="0" fontId="3" fillId="2" borderId="14" xfId="0" applyFont="1" applyFill="1" applyBorder="1" applyAlignment="1">
      <alignment horizontal="center" vertical="center"/>
    </xf>
    <xf numFmtId="4" fontId="3" fillId="2" borderId="15" xfId="0" applyNumberFormat="1" applyFont="1" applyFill="1" applyBorder="1" applyAlignment="1">
      <alignment horizontal="center" vertical="center"/>
    </xf>
    <xf numFmtId="8" fontId="3" fillId="2" borderId="15" xfId="0" applyNumberFormat="1" applyFont="1" applyFill="1" applyBorder="1" applyAlignment="1">
      <alignment horizontal="center" vertical="center"/>
    </xf>
    <xf numFmtId="8" fontId="7" fillId="2" borderId="15"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3" fillId="2" borderId="13"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15" xfId="0" applyFont="1" applyFill="1" applyBorder="1" applyAlignment="1">
      <alignment horizontal="center" vertical="center"/>
    </xf>
    <xf numFmtId="8" fontId="6" fillId="2" borderId="15" xfId="0" applyNumberFormat="1" applyFont="1" applyFill="1" applyBorder="1" applyAlignment="1">
      <alignment horizontal="center" vertical="center"/>
    </xf>
    <xf numFmtId="0" fontId="3" fillId="2" borderId="16"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8" xfId="0" applyFont="1" applyFill="1" applyBorder="1" applyAlignment="1">
      <alignment horizontal="center" vertical="center"/>
    </xf>
    <xf numFmtId="8" fontId="7" fillId="2" borderId="14" xfId="0" applyNumberFormat="1" applyFont="1" applyFill="1" applyBorder="1" applyAlignment="1">
      <alignment horizontal="center" vertical="center"/>
    </xf>
    <xf numFmtId="0" fontId="3" fillId="0" borderId="0" xfId="0" applyNumberFormat="1" applyFont="1" applyFill="1" applyAlignment="1">
      <alignment vertical="top"/>
    </xf>
    <xf numFmtId="0" fontId="3" fillId="0" borderId="0" xfId="0" applyNumberFormat="1" applyFont="1" applyFill="1" applyAlignment="1">
      <alignment horizontal="center" vertical="top"/>
    </xf>
    <xf numFmtId="164" fontId="3" fillId="0" borderId="0" xfId="0" applyNumberFormat="1" applyFont="1" applyFill="1" applyAlignment="1">
      <alignment horizontal="right" vertical="top"/>
    </xf>
    <xf numFmtId="4" fontId="3" fillId="0" borderId="0" xfId="0" applyNumberFormat="1" applyFont="1" applyFill="1" applyAlignment="1">
      <alignment horizontal="right" vertical="top"/>
    </xf>
    <xf numFmtId="0" fontId="3" fillId="0" borderId="0" xfId="0" applyNumberFormat="1" applyFont="1" applyFill="1" applyAlignment="1">
      <alignment horizontal="justify" vertical="top"/>
    </xf>
    <xf numFmtId="0" fontId="4" fillId="0" borderId="0" xfId="0" applyNumberFormat="1" applyFont="1" applyFill="1" applyAlignment="1">
      <alignment horizontal="justify" vertical="top"/>
    </xf>
    <xf numFmtId="4" fontId="4" fillId="0" borderId="19" xfId="0" applyNumberFormat="1" applyFont="1" applyFill="1" applyBorder="1" applyAlignment="1">
      <alignment horizontal="right" vertical="top"/>
    </xf>
    <xf numFmtId="4" fontId="3" fillId="2" borderId="14"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4" fontId="3" fillId="2" borderId="23" xfId="0" applyNumberFormat="1" applyFont="1" applyFill="1" applyBorder="1" applyAlignment="1">
      <alignment horizontal="center" vertical="center"/>
    </xf>
    <xf numFmtId="8" fontId="3" fillId="2" borderId="23" xfId="0" applyNumberFormat="1" applyFont="1" applyFill="1" applyBorder="1" applyAlignment="1">
      <alignment horizontal="center" vertical="center"/>
    </xf>
    <xf numFmtId="8" fontId="7" fillId="2" borderId="24" xfId="0" applyNumberFormat="1" applyFont="1" applyFill="1" applyBorder="1" applyAlignment="1">
      <alignment horizontal="center" vertical="center"/>
    </xf>
    <xf numFmtId="4" fontId="3" fillId="2" borderId="25" xfId="0" applyNumberFormat="1" applyFont="1" applyFill="1" applyBorder="1" applyAlignment="1">
      <alignment horizontal="center" vertical="center"/>
    </xf>
    <xf numFmtId="8" fontId="3" fillId="2" borderId="25" xfId="0" applyNumberFormat="1" applyFont="1" applyFill="1" applyBorder="1" applyAlignment="1">
      <alignment horizontal="center" vertical="center"/>
    </xf>
    <xf numFmtId="8" fontId="7" fillId="2" borderId="25" xfId="0" applyNumberFormat="1" applyFont="1" applyFill="1" applyBorder="1" applyAlignment="1">
      <alignment horizontal="center" vertical="center"/>
    </xf>
    <xf numFmtId="0" fontId="3" fillId="2" borderId="26" xfId="0" applyFont="1" applyFill="1" applyBorder="1" applyAlignment="1">
      <alignment horizontal="justify" vertical="center" wrapTex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0" xfId="0" applyNumberFormat="1" applyFont="1" applyFill="1" applyBorder="1" applyAlignment="1">
      <alignment horizontal="left" wrapText="1"/>
    </xf>
    <xf numFmtId="0" fontId="5" fillId="0" borderId="0" xfId="0" applyNumberFormat="1" applyFont="1" applyFill="1" applyAlignment="1">
      <alignment horizontal="center"/>
    </xf>
    <xf numFmtId="0" fontId="8" fillId="0" borderId="2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OZO%20MONTECILLO\REQUISICION%20MONTECILL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14TUD"/>
      <sheetName val="ESTUDIO"/>
      <sheetName val="REQUISICION"/>
      <sheetName val="COMPARATIVO"/>
      <sheetName val="CATALOGO"/>
      <sheetName val="ANEXO TEC"/>
    </sheetNames>
    <sheetDataSet>
      <sheetData sheetId="0">
        <row r="26">
          <cell r="D26" t="str">
            <v>MANTENIMIENTO PREVENTIO Y CORRECTIVO A LOS POZOS 2, 3 Y 4 DEL CAMPUS MONTECILLO DEL COLEGIO DE POSTGRADUADOS</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0"/>
  <sheetViews>
    <sheetView tabSelected="1" workbookViewId="0">
      <selection activeCell="B15" sqref="B15"/>
    </sheetView>
  </sheetViews>
  <sheetFormatPr baseColWidth="10" defaultRowHeight="15" x14ac:dyDescent="0.25"/>
  <cols>
    <col min="1" max="1" width="9.85546875" customWidth="1"/>
    <col min="2" max="2" width="56.5703125" customWidth="1"/>
    <col min="3" max="3" width="7.7109375" style="27" customWidth="1"/>
    <col min="4" max="4" width="11.85546875" customWidth="1"/>
    <col min="5" max="5" width="13.28515625" customWidth="1"/>
    <col min="6" max="6" width="26.85546875" customWidth="1"/>
    <col min="7" max="7" width="13.5703125" customWidth="1"/>
  </cols>
  <sheetData>
    <row r="1" spans="1:7" ht="18.75" thickTop="1" x14ac:dyDescent="0.25">
      <c r="A1" s="1" t="s">
        <v>0</v>
      </c>
      <c r="B1" s="2"/>
      <c r="C1" s="3"/>
      <c r="D1" s="2"/>
      <c r="E1" s="2"/>
      <c r="F1" s="2"/>
      <c r="G1" s="4"/>
    </row>
    <row r="2" spans="1:7" x14ac:dyDescent="0.25">
      <c r="A2" s="5" t="s">
        <v>1</v>
      </c>
      <c r="B2" s="6"/>
      <c r="C2" s="7"/>
      <c r="D2" s="6"/>
      <c r="E2" s="6"/>
      <c r="F2" s="6"/>
      <c r="G2" s="8"/>
    </row>
    <row r="3" spans="1:7" x14ac:dyDescent="0.25">
      <c r="A3" s="5"/>
      <c r="B3" s="6" t="s">
        <v>2</v>
      </c>
      <c r="C3" s="7"/>
      <c r="D3" s="6"/>
      <c r="E3" s="6"/>
      <c r="F3" s="6"/>
      <c r="G3" s="8"/>
    </row>
    <row r="4" spans="1:7" x14ac:dyDescent="0.25">
      <c r="A4" s="5"/>
      <c r="B4" s="6" t="s">
        <v>3</v>
      </c>
      <c r="C4" s="7"/>
      <c r="D4" s="6"/>
      <c r="E4" s="6"/>
      <c r="F4" s="9"/>
      <c r="G4" s="10"/>
    </row>
    <row r="5" spans="1:7" x14ac:dyDescent="0.25">
      <c r="A5" s="5" t="s">
        <v>4</v>
      </c>
      <c r="B5" s="6"/>
      <c r="C5" s="7" t="s">
        <v>5</v>
      </c>
      <c r="D5" s="11">
        <v>44025</v>
      </c>
      <c r="E5" s="12"/>
      <c r="F5" s="6"/>
      <c r="G5" s="10"/>
    </row>
    <row r="6" spans="1:7" ht="24" customHeight="1" x14ac:dyDescent="0.25">
      <c r="A6" s="13" t="s">
        <v>6</v>
      </c>
      <c r="B6" s="62" t="str">
        <f>+[1]SOLICI14TUD!D26</f>
        <v>MANTENIMIENTO PREVENTIO Y CORRECTIVO A LOS POZOS 2, 3 Y 4 DEL CAMPUS MONTECILLO DEL COLEGIO DE POSTGRADUADOS</v>
      </c>
      <c r="C6" s="62"/>
      <c r="D6" s="62"/>
      <c r="E6" s="62"/>
      <c r="F6" s="14" t="s">
        <v>7</v>
      </c>
      <c r="G6" s="15"/>
    </row>
    <row r="7" spans="1:7" x14ac:dyDescent="0.25">
      <c r="A7" s="5"/>
      <c r="B7" s="6"/>
      <c r="C7" s="7"/>
      <c r="D7" s="6"/>
      <c r="E7" s="6"/>
      <c r="F7" s="6" t="s">
        <v>8</v>
      </c>
      <c r="G7" s="15"/>
    </row>
    <row r="8" spans="1:7" ht="15.75" thickBot="1" x14ac:dyDescent="0.3">
      <c r="A8" s="16" t="s">
        <v>9</v>
      </c>
      <c r="B8" s="17"/>
      <c r="C8" s="18"/>
      <c r="D8" s="17"/>
      <c r="E8" s="17"/>
      <c r="F8" s="17"/>
      <c r="G8" s="19"/>
    </row>
    <row r="9" spans="1:7" ht="15.75" thickTop="1" x14ac:dyDescent="0.25">
      <c r="A9" s="20"/>
      <c r="B9" s="20"/>
      <c r="C9" s="21"/>
      <c r="D9" s="20"/>
      <c r="E9" s="20"/>
      <c r="F9" s="20"/>
      <c r="G9" s="22"/>
    </row>
    <row r="10" spans="1:7" x14ac:dyDescent="0.25">
      <c r="A10" s="63" t="s">
        <v>10</v>
      </c>
      <c r="B10" s="63"/>
      <c r="C10" s="63"/>
      <c r="D10" s="63"/>
      <c r="E10" s="63"/>
      <c r="F10" s="63"/>
      <c r="G10" s="63"/>
    </row>
    <row r="11" spans="1:7" ht="15.75" thickBot="1" x14ac:dyDescent="0.3">
      <c r="A11" s="20"/>
      <c r="B11" s="20"/>
      <c r="C11" s="21"/>
      <c r="D11" s="20"/>
      <c r="E11" s="20"/>
      <c r="F11" s="20"/>
      <c r="G11" s="22"/>
    </row>
    <row r="12" spans="1:7" ht="16.5" thickTop="1" thickBot="1" x14ac:dyDescent="0.3">
      <c r="A12" s="23" t="s">
        <v>11</v>
      </c>
      <c r="B12" s="24" t="s">
        <v>12</v>
      </c>
      <c r="C12" s="24" t="s">
        <v>13</v>
      </c>
      <c r="D12" s="24" t="s">
        <v>14</v>
      </c>
      <c r="E12" s="24" t="s">
        <v>15</v>
      </c>
      <c r="F12" s="24" t="s">
        <v>16</v>
      </c>
      <c r="G12" s="25" t="s">
        <v>17</v>
      </c>
    </row>
    <row r="13" spans="1:7" ht="16.5" thickTop="1" thickBot="1" x14ac:dyDescent="0.3">
      <c r="A13" s="26"/>
      <c r="B13" s="26"/>
    </row>
    <row r="14" spans="1:7" ht="15.75" thickBot="1" x14ac:dyDescent="0.3">
      <c r="A14" s="28" t="s">
        <v>24</v>
      </c>
      <c r="B14" s="29" t="s">
        <v>25</v>
      </c>
      <c r="C14" s="52"/>
      <c r="D14" s="53"/>
      <c r="E14" s="54"/>
      <c r="F14" s="55"/>
      <c r="G14" s="42"/>
    </row>
    <row r="15" spans="1:7" ht="45.75" thickBot="1" x14ac:dyDescent="0.3">
      <c r="A15" s="34" t="s">
        <v>26</v>
      </c>
      <c r="B15" s="35" t="s">
        <v>27</v>
      </c>
      <c r="C15" s="52" t="s">
        <v>23</v>
      </c>
      <c r="D15" s="53">
        <v>1</v>
      </c>
      <c r="E15" s="54">
        <v>0</v>
      </c>
      <c r="F15" s="55"/>
      <c r="G15" s="42">
        <f>+D15*E15</f>
        <v>0</v>
      </c>
    </row>
    <row r="16" spans="1:7" ht="57" thickBot="1" x14ac:dyDescent="0.3">
      <c r="A16" s="34" t="s">
        <v>28</v>
      </c>
      <c r="B16" s="40" t="s">
        <v>29</v>
      </c>
      <c r="C16" s="51" t="s">
        <v>30</v>
      </c>
      <c r="D16" s="56">
        <v>1</v>
      </c>
      <c r="E16" s="57">
        <v>0</v>
      </c>
      <c r="F16" s="58"/>
      <c r="G16" s="33">
        <f t="shared" ref="G16:G79" si="0">+D16*E16</f>
        <v>0</v>
      </c>
    </row>
    <row r="17" spans="1:7" ht="57" thickBot="1" x14ac:dyDescent="0.3">
      <c r="A17" s="34" t="s">
        <v>31</v>
      </c>
      <c r="B17" s="35" t="s">
        <v>32</v>
      </c>
      <c r="C17" s="30" t="s">
        <v>22</v>
      </c>
      <c r="D17" s="31">
        <v>148</v>
      </c>
      <c r="E17" s="32">
        <v>0</v>
      </c>
      <c r="F17" s="33"/>
      <c r="G17" s="33">
        <f t="shared" si="0"/>
        <v>0</v>
      </c>
    </row>
    <row r="18" spans="1:7" ht="34.5" thickBot="1" x14ac:dyDescent="0.3">
      <c r="A18" s="34" t="s">
        <v>33</v>
      </c>
      <c r="B18" s="36" t="s">
        <v>34</v>
      </c>
      <c r="C18" s="37" t="s">
        <v>35</v>
      </c>
      <c r="D18" s="31">
        <v>1</v>
      </c>
      <c r="E18" s="32">
        <v>0</v>
      </c>
      <c r="F18" s="33"/>
      <c r="G18" s="33">
        <f t="shared" si="0"/>
        <v>0</v>
      </c>
    </row>
    <row r="19" spans="1:7" ht="45.75" thickBot="1" x14ac:dyDescent="0.3">
      <c r="A19" s="34" t="s">
        <v>36</v>
      </c>
      <c r="B19" s="36" t="s">
        <v>37</v>
      </c>
      <c r="C19" s="37" t="s">
        <v>30</v>
      </c>
      <c r="D19" s="31">
        <v>1</v>
      </c>
      <c r="E19" s="32">
        <v>0</v>
      </c>
      <c r="F19" s="33"/>
      <c r="G19" s="33">
        <f t="shared" si="0"/>
        <v>0</v>
      </c>
    </row>
    <row r="20" spans="1:7" ht="34.5" thickBot="1" x14ac:dyDescent="0.3">
      <c r="A20" s="34" t="s">
        <v>38</v>
      </c>
      <c r="B20" s="35" t="s">
        <v>39</v>
      </c>
      <c r="C20" s="30" t="s">
        <v>22</v>
      </c>
      <c r="D20" s="31">
        <v>125</v>
      </c>
      <c r="E20" s="32">
        <v>0</v>
      </c>
      <c r="F20" s="33"/>
      <c r="G20" s="33">
        <f t="shared" si="0"/>
        <v>0</v>
      </c>
    </row>
    <row r="21" spans="1:7" ht="68.25" thickBot="1" x14ac:dyDescent="0.3">
      <c r="A21" s="34" t="s">
        <v>40</v>
      </c>
      <c r="B21" s="35" t="s">
        <v>41</v>
      </c>
      <c r="C21" s="30" t="s">
        <v>23</v>
      </c>
      <c r="D21" s="31">
        <v>1</v>
      </c>
      <c r="E21" s="32">
        <v>0</v>
      </c>
      <c r="F21" s="33"/>
      <c r="G21" s="33">
        <f t="shared" si="0"/>
        <v>0</v>
      </c>
    </row>
    <row r="22" spans="1:7" ht="45.75" thickBot="1" x14ac:dyDescent="0.3">
      <c r="A22" s="34" t="s">
        <v>42</v>
      </c>
      <c r="B22" s="35" t="s">
        <v>43</v>
      </c>
      <c r="C22" s="30" t="s">
        <v>23</v>
      </c>
      <c r="D22" s="31">
        <v>1</v>
      </c>
      <c r="E22" s="32">
        <v>0</v>
      </c>
      <c r="F22" s="33"/>
      <c r="G22" s="33">
        <f t="shared" si="0"/>
        <v>0</v>
      </c>
    </row>
    <row r="23" spans="1:7" ht="34.5" thickBot="1" x14ac:dyDescent="0.3">
      <c r="A23" s="34" t="s">
        <v>44</v>
      </c>
      <c r="B23" s="35" t="s">
        <v>45</v>
      </c>
      <c r="C23" s="30" t="s">
        <v>23</v>
      </c>
      <c r="D23" s="31">
        <v>1</v>
      </c>
      <c r="E23" s="32">
        <v>0</v>
      </c>
      <c r="F23" s="33"/>
      <c r="G23" s="33">
        <f t="shared" si="0"/>
        <v>0</v>
      </c>
    </row>
    <row r="24" spans="1:7" ht="57" thickBot="1" x14ac:dyDescent="0.3">
      <c r="A24" s="34" t="s">
        <v>46</v>
      </c>
      <c r="B24" s="35" t="s">
        <v>47</v>
      </c>
      <c r="C24" s="30" t="s">
        <v>22</v>
      </c>
      <c r="D24" s="31">
        <v>125.05</v>
      </c>
      <c r="E24" s="32">
        <v>0</v>
      </c>
      <c r="F24" s="33"/>
      <c r="G24" s="33">
        <f t="shared" si="0"/>
        <v>0</v>
      </c>
    </row>
    <row r="25" spans="1:7" ht="23.25" thickBot="1" x14ac:dyDescent="0.3">
      <c r="A25" s="34" t="s">
        <v>48</v>
      </c>
      <c r="B25" s="35" t="s">
        <v>49</v>
      </c>
      <c r="C25" s="30" t="s">
        <v>23</v>
      </c>
      <c r="D25" s="31">
        <v>1</v>
      </c>
      <c r="E25" s="32">
        <v>0</v>
      </c>
      <c r="F25" s="33"/>
      <c r="G25" s="33">
        <f t="shared" si="0"/>
        <v>0</v>
      </c>
    </row>
    <row r="26" spans="1:7" ht="34.5" thickBot="1" x14ac:dyDescent="0.3">
      <c r="A26" s="34" t="s">
        <v>50</v>
      </c>
      <c r="B26" s="35" t="s">
        <v>51</v>
      </c>
      <c r="C26" s="30" t="s">
        <v>22</v>
      </c>
      <c r="D26" s="31">
        <v>50</v>
      </c>
      <c r="E26" s="32">
        <v>0</v>
      </c>
      <c r="F26" s="33"/>
      <c r="G26" s="33">
        <f t="shared" si="0"/>
        <v>0</v>
      </c>
    </row>
    <row r="27" spans="1:7" ht="34.5" thickBot="1" x14ac:dyDescent="0.3">
      <c r="A27" s="34" t="s">
        <v>52</v>
      </c>
      <c r="B27" s="35" t="s">
        <v>53</v>
      </c>
      <c r="C27" s="30" t="s">
        <v>22</v>
      </c>
      <c r="D27" s="31">
        <v>130</v>
      </c>
      <c r="E27" s="32">
        <v>0</v>
      </c>
      <c r="F27" s="33"/>
      <c r="G27" s="33">
        <f t="shared" si="0"/>
        <v>0</v>
      </c>
    </row>
    <row r="28" spans="1:7" ht="45.75" thickBot="1" x14ac:dyDescent="0.3">
      <c r="A28" s="34" t="s">
        <v>54</v>
      </c>
      <c r="B28" s="35" t="s">
        <v>55</v>
      </c>
      <c r="C28" s="30" t="s">
        <v>23</v>
      </c>
      <c r="D28" s="31">
        <v>1</v>
      </c>
      <c r="E28" s="32">
        <v>0</v>
      </c>
      <c r="F28" s="33"/>
      <c r="G28" s="33">
        <f t="shared" si="0"/>
        <v>0</v>
      </c>
    </row>
    <row r="29" spans="1:7" ht="45.75" thickBot="1" x14ac:dyDescent="0.3">
      <c r="A29" s="34" t="s">
        <v>56</v>
      </c>
      <c r="B29" s="35" t="s">
        <v>57</v>
      </c>
      <c r="C29" s="30" t="s">
        <v>23</v>
      </c>
      <c r="D29" s="31">
        <v>1</v>
      </c>
      <c r="E29" s="32">
        <v>0</v>
      </c>
      <c r="F29" s="33"/>
      <c r="G29" s="33">
        <f t="shared" si="0"/>
        <v>0</v>
      </c>
    </row>
    <row r="30" spans="1:7" ht="79.5" thickBot="1" x14ac:dyDescent="0.3">
      <c r="A30" s="34" t="s">
        <v>58</v>
      </c>
      <c r="B30" s="35" t="s">
        <v>59</v>
      </c>
      <c r="C30" s="30" t="s">
        <v>23</v>
      </c>
      <c r="D30" s="31">
        <v>1</v>
      </c>
      <c r="E30" s="32">
        <v>0</v>
      </c>
      <c r="F30" s="33"/>
      <c r="G30" s="33">
        <f t="shared" si="0"/>
        <v>0</v>
      </c>
    </row>
    <row r="31" spans="1:7" ht="15.75" thickBot="1" x14ac:dyDescent="0.3">
      <c r="A31" s="34" t="s">
        <v>60</v>
      </c>
      <c r="B31" s="35" t="s">
        <v>61</v>
      </c>
      <c r="C31" s="30" t="s">
        <v>23</v>
      </c>
      <c r="D31" s="31">
        <v>2</v>
      </c>
      <c r="E31" s="32">
        <v>0</v>
      </c>
      <c r="F31" s="33"/>
      <c r="G31" s="33">
        <f t="shared" si="0"/>
        <v>0</v>
      </c>
    </row>
    <row r="32" spans="1:7" ht="15.75" thickBot="1" x14ac:dyDescent="0.3">
      <c r="A32" s="34" t="s">
        <v>62</v>
      </c>
      <c r="B32" s="35" t="s">
        <v>63</v>
      </c>
      <c r="C32" s="30" t="s">
        <v>23</v>
      </c>
      <c r="D32" s="31">
        <v>1</v>
      </c>
      <c r="E32" s="32">
        <v>0</v>
      </c>
      <c r="F32" s="33"/>
      <c r="G32" s="33">
        <f t="shared" si="0"/>
        <v>0</v>
      </c>
    </row>
    <row r="33" spans="1:7" ht="15.75" thickBot="1" x14ac:dyDescent="0.3">
      <c r="A33" s="34" t="s">
        <v>64</v>
      </c>
      <c r="B33" s="35" t="s">
        <v>65</v>
      </c>
      <c r="C33" s="30" t="s">
        <v>23</v>
      </c>
      <c r="D33" s="31">
        <v>32</v>
      </c>
      <c r="E33" s="32">
        <v>0</v>
      </c>
      <c r="F33" s="33"/>
      <c r="G33" s="33">
        <f t="shared" si="0"/>
        <v>0</v>
      </c>
    </row>
    <row r="34" spans="1:7" ht="15.75" thickBot="1" x14ac:dyDescent="0.3">
      <c r="A34" s="34" t="s">
        <v>66</v>
      </c>
      <c r="B34" s="35" t="s">
        <v>67</v>
      </c>
      <c r="C34" s="30" t="s">
        <v>23</v>
      </c>
      <c r="D34" s="31">
        <v>4</v>
      </c>
      <c r="E34" s="32">
        <v>0</v>
      </c>
      <c r="F34" s="33"/>
      <c r="G34" s="33">
        <f t="shared" si="0"/>
        <v>0</v>
      </c>
    </row>
    <row r="35" spans="1:7" ht="23.25" thickBot="1" x14ac:dyDescent="0.3">
      <c r="A35" s="34" t="s">
        <v>68</v>
      </c>
      <c r="B35" s="35" t="s">
        <v>69</v>
      </c>
      <c r="C35" s="30" t="s">
        <v>23</v>
      </c>
      <c r="D35" s="31">
        <v>2</v>
      </c>
      <c r="E35" s="32">
        <v>0</v>
      </c>
      <c r="F35" s="33"/>
      <c r="G35" s="33">
        <f t="shared" si="0"/>
        <v>0</v>
      </c>
    </row>
    <row r="36" spans="1:7" ht="45.75" thickBot="1" x14ac:dyDescent="0.3">
      <c r="A36" s="34" t="s">
        <v>70</v>
      </c>
      <c r="B36" s="35" t="s">
        <v>71</v>
      </c>
      <c r="C36" s="30" t="s">
        <v>23</v>
      </c>
      <c r="D36" s="31">
        <v>2</v>
      </c>
      <c r="E36" s="32">
        <v>0</v>
      </c>
      <c r="F36" s="33"/>
      <c r="G36" s="33">
        <f t="shared" si="0"/>
        <v>0</v>
      </c>
    </row>
    <row r="37" spans="1:7" ht="15.75" thickBot="1" x14ac:dyDescent="0.3">
      <c r="A37" s="28" t="s">
        <v>24</v>
      </c>
      <c r="B37" s="29" t="s">
        <v>72</v>
      </c>
      <c r="C37" s="30"/>
      <c r="D37" s="31"/>
      <c r="E37" s="32"/>
      <c r="F37" s="33"/>
      <c r="G37" s="38">
        <f>SUM(G15:G30)</f>
        <v>0</v>
      </c>
    </row>
    <row r="38" spans="1:7" ht="15.75" thickBot="1" x14ac:dyDescent="0.3">
      <c r="A38" s="28" t="s">
        <v>73</v>
      </c>
      <c r="B38" s="29" t="s">
        <v>74</v>
      </c>
      <c r="C38" s="30"/>
      <c r="D38" s="31"/>
      <c r="E38" s="32"/>
      <c r="F38" s="33"/>
      <c r="G38" s="33"/>
    </row>
    <row r="39" spans="1:7" ht="45.75" thickBot="1" x14ac:dyDescent="0.3">
      <c r="A39" s="34" t="s">
        <v>75</v>
      </c>
      <c r="B39" s="35" t="s">
        <v>76</v>
      </c>
      <c r="C39" s="30" t="s">
        <v>23</v>
      </c>
      <c r="D39" s="31">
        <v>1</v>
      </c>
      <c r="E39" s="32">
        <v>0</v>
      </c>
      <c r="F39" s="33"/>
      <c r="G39" s="33">
        <f t="shared" si="0"/>
        <v>0</v>
      </c>
    </row>
    <row r="40" spans="1:7" ht="57" thickBot="1" x14ac:dyDescent="0.3">
      <c r="A40" s="34" t="s">
        <v>77</v>
      </c>
      <c r="B40" s="35" t="s">
        <v>29</v>
      </c>
      <c r="C40" s="30" t="s">
        <v>30</v>
      </c>
      <c r="D40" s="31">
        <v>1</v>
      </c>
      <c r="E40" s="32">
        <v>0</v>
      </c>
      <c r="F40" s="33"/>
      <c r="G40" s="33">
        <f t="shared" si="0"/>
        <v>0</v>
      </c>
    </row>
    <row r="41" spans="1:7" ht="57" thickBot="1" x14ac:dyDescent="0.3">
      <c r="A41" s="34" t="s">
        <v>78</v>
      </c>
      <c r="B41" s="36" t="s">
        <v>32</v>
      </c>
      <c r="C41" s="30" t="s">
        <v>22</v>
      </c>
      <c r="D41" s="31">
        <v>145</v>
      </c>
      <c r="E41" s="32">
        <v>0</v>
      </c>
      <c r="F41" s="33"/>
      <c r="G41" s="33">
        <f t="shared" si="0"/>
        <v>0</v>
      </c>
    </row>
    <row r="42" spans="1:7" ht="34.5" thickBot="1" x14ac:dyDescent="0.3">
      <c r="A42" s="34" t="s">
        <v>79</v>
      </c>
      <c r="B42" s="35" t="s">
        <v>80</v>
      </c>
      <c r="C42" s="30" t="s">
        <v>35</v>
      </c>
      <c r="D42" s="31">
        <v>1</v>
      </c>
      <c r="E42" s="32">
        <v>0</v>
      </c>
      <c r="F42" s="33"/>
      <c r="G42" s="33">
        <f t="shared" si="0"/>
        <v>0</v>
      </c>
    </row>
    <row r="43" spans="1:7" ht="45.75" thickBot="1" x14ac:dyDescent="0.3">
      <c r="A43" s="34" t="s">
        <v>81</v>
      </c>
      <c r="B43" s="35" t="s">
        <v>37</v>
      </c>
      <c r="C43" s="30" t="s">
        <v>30</v>
      </c>
      <c r="D43" s="31">
        <v>1</v>
      </c>
      <c r="E43" s="32">
        <v>0</v>
      </c>
      <c r="F43" s="33"/>
      <c r="G43" s="33">
        <f t="shared" si="0"/>
        <v>0</v>
      </c>
    </row>
    <row r="44" spans="1:7" ht="34.5" thickBot="1" x14ac:dyDescent="0.3">
      <c r="A44" s="34" t="s">
        <v>82</v>
      </c>
      <c r="B44" s="35" t="s">
        <v>39</v>
      </c>
      <c r="C44" s="30" t="s">
        <v>22</v>
      </c>
      <c r="D44" s="31">
        <v>125</v>
      </c>
      <c r="E44" s="32">
        <v>0</v>
      </c>
      <c r="F44" s="33"/>
      <c r="G44" s="33">
        <f t="shared" si="0"/>
        <v>0</v>
      </c>
    </row>
    <row r="45" spans="1:7" ht="68.25" thickBot="1" x14ac:dyDescent="0.3">
      <c r="A45" s="34" t="s">
        <v>83</v>
      </c>
      <c r="B45" s="35" t="s">
        <v>84</v>
      </c>
      <c r="C45" s="30" t="s">
        <v>23</v>
      </c>
      <c r="D45" s="31">
        <v>1</v>
      </c>
      <c r="E45" s="32">
        <v>0</v>
      </c>
      <c r="F45" s="33"/>
      <c r="G45" s="33">
        <f t="shared" si="0"/>
        <v>0</v>
      </c>
    </row>
    <row r="46" spans="1:7" ht="23.25" thickBot="1" x14ac:dyDescent="0.3">
      <c r="A46" s="34" t="s">
        <v>85</v>
      </c>
      <c r="B46" s="40" t="s">
        <v>49</v>
      </c>
      <c r="C46" s="30" t="s">
        <v>23</v>
      </c>
      <c r="D46" s="31">
        <v>1</v>
      </c>
      <c r="E46" s="32">
        <v>0</v>
      </c>
      <c r="F46" s="33"/>
      <c r="G46" s="33">
        <f t="shared" si="0"/>
        <v>0</v>
      </c>
    </row>
    <row r="47" spans="1:7" ht="45.75" thickBot="1" x14ac:dyDescent="0.3">
      <c r="A47" s="34" t="s">
        <v>86</v>
      </c>
      <c r="B47" s="35" t="s">
        <v>43</v>
      </c>
      <c r="C47" s="30" t="s">
        <v>23</v>
      </c>
      <c r="D47" s="31">
        <v>1</v>
      </c>
      <c r="E47" s="32">
        <v>0</v>
      </c>
      <c r="F47" s="33"/>
      <c r="G47" s="33">
        <f t="shared" si="0"/>
        <v>0</v>
      </c>
    </row>
    <row r="48" spans="1:7" ht="34.5" thickBot="1" x14ac:dyDescent="0.3">
      <c r="A48" s="34" t="s">
        <v>87</v>
      </c>
      <c r="B48" s="35" t="s">
        <v>45</v>
      </c>
      <c r="C48" s="30" t="s">
        <v>23</v>
      </c>
      <c r="D48" s="31">
        <v>1</v>
      </c>
      <c r="E48" s="32">
        <v>0</v>
      </c>
      <c r="F48" s="33"/>
      <c r="G48" s="33">
        <f t="shared" si="0"/>
        <v>0</v>
      </c>
    </row>
    <row r="49" spans="1:7" ht="57" thickBot="1" x14ac:dyDescent="0.3">
      <c r="A49" s="34" t="s">
        <v>88</v>
      </c>
      <c r="B49" s="35" t="s">
        <v>47</v>
      </c>
      <c r="C49" s="30" t="s">
        <v>22</v>
      </c>
      <c r="D49" s="31">
        <v>125.05</v>
      </c>
      <c r="E49" s="32">
        <v>0</v>
      </c>
      <c r="F49" s="33"/>
      <c r="G49" s="33">
        <f t="shared" si="0"/>
        <v>0</v>
      </c>
    </row>
    <row r="50" spans="1:7" ht="34.5" thickBot="1" x14ac:dyDescent="0.3">
      <c r="A50" s="34" t="s">
        <v>89</v>
      </c>
      <c r="B50" s="35" t="s">
        <v>90</v>
      </c>
      <c r="C50" s="30" t="s">
        <v>22</v>
      </c>
      <c r="D50" s="31">
        <v>130</v>
      </c>
      <c r="E50" s="32">
        <v>0</v>
      </c>
      <c r="F50" s="33"/>
      <c r="G50" s="33">
        <f t="shared" si="0"/>
        <v>0</v>
      </c>
    </row>
    <row r="51" spans="1:7" ht="34.5" thickBot="1" x14ac:dyDescent="0.3">
      <c r="A51" s="34" t="s">
        <v>91</v>
      </c>
      <c r="B51" s="35" t="s">
        <v>51</v>
      </c>
      <c r="C51" s="30" t="s">
        <v>22</v>
      </c>
      <c r="D51" s="31">
        <v>50</v>
      </c>
      <c r="E51" s="32">
        <v>0</v>
      </c>
      <c r="F51" s="33"/>
      <c r="G51" s="33">
        <f t="shared" si="0"/>
        <v>0</v>
      </c>
    </row>
    <row r="52" spans="1:7" ht="34.5" thickBot="1" x14ac:dyDescent="0.3">
      <c r="A52" s="34" t="s">
        <v>92</v>
      </c>
      <c r="B52" s="39" t="s">
        <v>53</v>
      </c>
      <c r="C52" s="30" t="s">
        <v>22</v>
      </c>
      <c r="D52" s="31">
        <v>130</v>
      </c>
      <c r="E52" s="32">
        <v>0</v>
      </c>
      <c r="F52" s="33"/>
      <c r="G52" s="33">
        <f t="shared" si="0"/>
        <v>0</v>
      </c>
    </row>
    <row r="53" spans="1:7" ht="45.75" thickBot="1" x14ac:dyDescent="0.3">
      <c r="A53" s="34" t="s">
        <v>93</v>
      </c>
      <c r="B53" s="59" t="s">
        <v>55</v>
      </c>
      <c r="C53" s="30" t="s">
        <v>23</v>
      </c>
      <c r="D53" s="31">
        <v>1</v>
      </c>
      <c r="E53" s="32">
        <v>0</v>
      </c>
      <c r="F53" s="33"/>
      <c r="G53" s="33">
        <f t="shared" si="0"/>
        <v>0</v>
      </c>
    </row>
    <row r="54" spans="1:7" ht="45.75" thickBot="1" x14ac:dyDescent="0.3">
      <c r="A54" s="34" t="s">
        <v>94</v>
      </c>
      <c r="B54" s="35" t="s">
        <v>57</v>
      </c>
      <c r="C54" s="30" t="s">
        <v>23</v>
      </c>
      <c r="D54" s="31">
        <v>1</v>
      </c>
      <c r="E54" s="32">
        <v>0</v>
      </c>
      <c r="F54" s="33"/>
      <c r="G54" s="33">
        <f t="shared" si="0"/>
        <v>0</v>
      </c>
    </row>
    <row r="55" spans="1:7" ht="79.5" thickBot="1" x14ac:dyDescent="0.3">
      <c r="A55" s="34" t="s">
        <v>95</v>
      </c>
      <c r="B55" s="35" t="s">
        <v>59</v>
      </c>
      <c r="C55" s="30" t="s">
        <v>23</v>
      </c>
      <c r="D55" s="31">
        <v>1</v>
      </c>
      <c r="E55" s="32">
        <v>1</v>
      </c>
      <c r="F55" s="33"/>
      <c r="G55" s="33">
        <f t="shared" si="0"/>
        <v>1</v>
      </c>
    </row>
    <row r="56" spans="1:7" ht="15.75" thickBot="1" x14ac:dyDescent="0.3">
      <c r="A56" s="34" t="s">
        <v>96</v>
      </c>
      <c r="B56" s="35" t="s">
        <v>61</v>
      </c>
      <c r="C56" s="30"/>
      <c r="D56" s="31">
        <v>2</v>
      </c>
      <c r="E56" s="32">
        <v>2</v>
      </c>
      <c r="F56" s="33"/>
      <c r="G56" s="33">
        <f t="shared" si="0"/>
        <v>4</v>
      </c>
    </row>
    <row r="57" spans="1:7" ht="15.75" thickBot="1" x14ac:dyDescent="0.3">
      <c r="A57" s="34" t="s">
        <v>97</v>
      </c>
      <c r="B57" s="35" t="s">
        <v>63</v>
      </c>
      <c r="C57" s="30" t="s">
        <v>23</v>
      </c>
      <c r="D57" s="31">
        <v>2</v>
      </c>
      <c r="E57" s="32">
        <v>3</v>
      </c>
      <c r="F57" s="33"/>
      <c r="G57" s="33">
        <f t="shared" si="0"/>
        <v>6</v>
      </c>
    </row>
    <row r="58" spans="1:7" ht="15.75" thickBot="1" x14ac:dyDescent="0.3">
      <c r="A58" s="34" t="s">
        <v>98</v>
      </c>
      <c r="B58" s="35" t="s">
        <v>65</v>
      </c>
      <c r="C58" s="30" t="s">
        <v>23</v>
      </c>
      <c r="D58" s="31">
        <v>32</v>
      </c>
      <c r="E58" s="32">
        <v>4</v>
      </c>
      <c r="F58" s="33"/>
      <c r="G58" s="33">
        <f t="shared" si="0"/>
        <v>128</v>
      </c>
    </row>
    <row r="59" spans="1:7" ht="15.75" thickBot="1" x14ac:dyDescent="0.3">
      <c r="A59" s="34" t="s">
        <v>99</v>
      </c>
      <c r="B59" s="35" t="s">
        <v>67</v>
      </c>
      <c r="C59" s="30" t="s">
        <v>23</v>
      </c>
      <c r="D59" s="31">
        <v>4</v>
      </c>
      <c r="E59" s="32">
        <v>5</v>
      </c>
      <c r="F59" s="33"/>
      <c r="G59" s="33">
        <f t="shared" si="0"/>
        <v>20</v>
      </c>
    </row>
    <row r="60" spans="1:7" ht="23.25" thickBot="1" x14ac:dyDescent="0.3">
      <c r="A60" s="34" t="s">
        <v>100</v>
      </c>
      <c r="B60" s="35" t="s">
        <v>69</v>
      </c>
      <c r="C60" s="30" t="s">
        <v>23</v>
      </c>
      <c r="D60" s="31">
        <v>2</v>
      </c>
      <c r="E60" s="32">
        <v>6</v>
      </c>
      <c r="F60" s="33"/>
      <c r="G60" s="33">
        <f t="shared" si="0"/>
        <v>12</v>
      </c>
    </row>
    <row r="61" spans="1:7" ht="45.75" thickBot="1" x14ac:dyDescent="0.3">
      <c r="A61" s="34" t="s">
        <v>101</v>
      </c>
      <c r="B61" s="35" t="s">
        <v>71</v>
      </c>
      <c r="C61" s="30" t="s">
        <v>23</v>
      </c>
      <c r="D61" s="31">
        <v>2</v>
      </c>
      <c r="E61" s="32">
        <v>7</v>
      </c>
      <c r="F61" s="33"/>
      <c r="G61" s="33">
        <f t="shared" si="0"/>
        <v>14</v>
      </c>
    </row>
    <row r="62" spans="1:7" ht="15.75" thickBot="1" x14ac:dyDescent="0.3">
      <c r="A62" s="28" t="s">
        <v>73</v>
      </c>
      <c r="B62" s="29" t="s">
        <v>102</v>
      </c>
      <c r="C62" s="30"/>
      <c r="D62" s="31"/>
      <c r="E62" s="32"/>
      <c r="F62" s="33"/>
      <c r="G62" s="38">
        <f>SUM(G39:G54)</f>
        <v>0</v>
      </c>
    </row>
    <row r="63" spans="1:7" ht="15.75" thickBot="1" x14ac:dyDescent="0.3">
      <c r="A63" s="28" t="s">
        <v>103</v>
      </c>
      <c r="B63" s="29" t="s">
        <v>104</v>
      </c>
      <c r="C63" s="30"/>
      <c r="D63" s="31"/>
      <c r="E63" s="32"/>
      <c r="F63" s="33"/>
      <c r="G63" s="33"/>
    </row>
    <row r="64" spans="1:7" ht="45.75" thickBot="1" x14ac:dyDescent="0.3">
      <c r="A64" s="34" t="s">
        <v>105</v>
      </c>
      <c r="B64" s="35" t="s">
        <v>106</v>
      </c>
      <c r="C64" s="30" t="s">
        <v>23</v>
      </c>
      <c r="D64" s="31">
        <v>1</v>
      </c>
      <c r="E64" s="32">
        <v>0</v>
      </c>
      <c r="F64" s="33"/>
      <c r="G64" s="33">
        <f t="shared" si="0"/>
        <v>0</v>
      </c>
    </row>
    <row r="65" spans="1:7" ht="57" thickBot="1" x14ac:dyDescent="0.3">
      <c r="A65" s="34" t="s">
        <v>107</v>
      </c>
      <c r="B65" s="39" t="s">
        <v>29</v>
      </c>
      <c r="C65" s="30" t="s">
        <v>30</v>
      </c>
      <c r="D65" s="31">
        <v>1</v>
      </c>
      <c r="E65" s="32">
        <v>0</v>
      </c>
      <c r="F65" s="33"/>
      <c r="G65" s="33">
        <f t="shared" si="0"/>
        <v>0</v>
      </c>
    </row>
    <row r="66" spans="1:7" ht="57" thickBot="1" x14ac:dyDescent="0.3">
      <c r="A66" s="34" t="s">
        <v>108</v>
      </c>
      <c r="B66" s="35" t="s">
        <v>32</v>
      </c>
      <c r="C66" s="30" t="s">
        <v>22</v>
      </c>
      <c r="D66" s="31">
        <v>146</v>
      </c>
      <c r="E66" s="32">
        <v>0</v>
      </c>
      <c r="F66" s="33"/>
      <c r="G66" s="33">
        <f t="shared" si="0"/>
        <v>0</v>
      </c>
    </row>
    <row r="67" spans="1:7" ht="34.5" thickBot="1" x14ac:dyDescent="0.3">
      <c r="A67" s="34" t="s">
        <v>109</v>
      </c>
      <c r="B67" s="35" t="s">
        <v>110</v>
      </c>
      <c r="C67" s="30" t="s">
        <v>35</v>
      </c>
      <c r="D67" s="31">
        <v>1</v>
      </c>
      <c r="E67" s="32">
        <v>0</v>
      </c>
      <c r="F67" s="33"/>
      <c r="G67" s="33">
        <f t="shared" si="0"/>
        <v>0</v>
      </c>
    </row>
    <row r="68" spans="1:7" ht="45.75" thickBot="1" x14ac:dyDescent="0.3">
      <c r="A68" s="34" t="s">
        <v>111</v>
      </c>
      <c r="B68" s="35" t="s">
        <v>37</v>
      </c>
      <c r="C68" s="30" t="s">
        <v>30</v>
      </c>
      <c r="D68" s="31">
        <v>1</v>
      </c>
      <c r="E68" s="32">
        <v>0</v>
      </c>
      <c r="F68" s="33"/>
      <c r="G68" s="33">
        <f t="shared" si="0"/>
        <v>0</v>
      </c>
    </row>
    <row r="69" spans="1:7" ht="34.5" thickBot="1" x14ac:dyDescent="0.3">
      <c r="A69" s="34" t="s">
        <v>112</v>
      </c>
      <c r="B69" s="35" t="s">
        <v>39</v>
      </c>
      <c r="C69" s="30" t="s">
        <v>22</v>
      </c>
      <c r="D69" s="31">
        <v>125</v>
      </c>
      <c r="E69" s="32">
        <v>0</v>
      </c>
      <c r="F69" s="33"/>
      <c r="G69" s="33">
        <f t="shared" si="0"/>
        <v>0</v>
      </c>
    </row>
    <row r="70" spans="1:7" ht="68.25" thickBot="1" x14ac:dyDescent="0.3">
      <c r="A70" s="34" t="s">
        <v>113</v>
      </c>
      <c r="B70" s="35" t="s">
        <v>84</v>
      </c>
      <c r="C70" s="30" t="s">
        <v>23</v>
      </c>
      <c r="D70" s="31">
        <v>1</v>
      </c>
      <c r="E70" s="32">
        <v>0</v>
      </c>
      <c r="F70" s="33"/>
      <c r="G70" s="33">
        <f t="shared" si="0"/>
        <v>0</v>
      </c>
    </row>
    <row r="71" spans="1:7" ht="23.25" thickBot="1" x14ac:dyDescent="0.3">
      <c r="A71" s="34" t="s">
        <v>114</v>
      </c>
      <c r="B71" s="39" t="s">
        <v>49</v>
      </c>
      <c r="C71" s="30" t="s">
        <v>23</v>
      </c>
      <c r="D71" s="31">
        <v>1</v>
      </c>
      <c r="E71" s="32">
        <v>0</v>
      </c>
      <c r="F71" s="33"/>
      <c r="G71" s="33">
        <f t="shared" si="0"/>
        <v>0</v>
      </c>
    </row>
    <row r="72" spans="1:7" ht="45.75" thickBot="1" x14ac:dyDescent="0.3">
      <c r="A72" s="34" t="s">
        <v>115</v>
      </c>
      <c r="B72" s="35" t="s">
        <v>43</v>
      </c>
      <c r="C72" s="30" t="s">
        <v>23</v>
      </c>
      <c r="D72" s="31">
        <v>1</v>
      </c>
      <c r="E72" s="32">
        <v>0</v>
      </c>
      <c r="F72" s="33"/>
      <c r="G72" s="33">
        <f t="shared" si="0"/>
        <v>0</v>
      </c>
    </row>
    <row r="73" spans="1:7" ht="34.5" thickBot="1" x14ac:dyDescent="0.3">
      <c r="A73" s="34" t="s">
        <v>116</v>
      </c>
      <c r="B73" s="35" t="s">
        <v>45</v>
      </c>
      <c r="C73" s="30" t="s">
        <v>23</v>
      </c>
      <c r="D73" s="31">
        <v>1</v>
      </c>
      <c r="E73" s="32">
        <v>0</v>
      </c>
      <c r="F73" s="33"/>
      <c r="G73" s="33">
        <f t="shared" si="0"/>
        <v>0</v>
      </c>
    </row>
    <row r="74" spans="1:7" ht="57" thickBot="1" x14ac:dyDescent="0.3">
      <c r="A74" s="34" t="s">
        <v>117</v>
      </c>
      <c r="B74" s="35" t="s">
        <v>47</v>
      </c>
      <c r="C74" s="30" t="s">
        <v>22</v>
      </c>
      <c r="D74" s="31">
        <v>125.05</v>
      </c>
      <c r="E74" s="32">
        <v>0</v>
      </c>
      <c r="F74" s="33"/>
      <c r="G74" s="33">
        <f t="shared" si="0"/>
        <v>0</v>
      </c>
    </row>
    <row r="75" spans="1:7" ht="34.5" thickBot="1" x14ac:dyDescent="0.3">
      <c r="A75" s="34" t="s">
        <v>118</v>
      </c>
      <c r="B75" s="35" t="s">
        <v>90</v>
      </c>
      <c r="C75" s="41" t="s">
        <v>22</v>
      </c>
      <c r="D75" s="31">
        <v>130</v>
      </c>
      <c r="E75" s="32">
        <v>0</v>
      </c>
      <c r="F75" s="33"/>
      <c r="G75" s="33">
        <f t="shared" si="0"/>
        <v>0</v>
      </c>
    </row>
    <row r="76" spans="1:7" ht="34.5" thickBot="1" x14ac:dyDescent="0.3">
      <c r="A76" s="34" t="s">
        <v>119</v>
      </c>
      <c r="B76" s="35" t="s">
        <v>51</v>
      </c>
      <c r="C76" s="60" t="s">
        <v>22</v>
      </c>
      <c r="D76" s="50">
        <v>50</v>
      </c>
      <c r="E76" s="32">
        <v>0</v>
      </c>
      <c r="F76" s="33"/>
      <c r="G76" s="33">
        <f t="shared" si="0"/>
        <v>0</v>
      </c>
    </row>
    <row r="77" spans="1:7" ht="34.5" thickBot="1" x14ac:dyDescent="0.3">
      <c r="A77" s="34" t="s">
        <v>120</v>
      </c>
      <c r="B77" s="35" t="s">
        <v>53</v>
      </c>
      <c r="C77" s="61" t="s">
        <v>22</v>
      </c>
      <c r="D77" s="31">
        <v>130</v>
      </c>
      <c r="E77" s="32">
        <v>0</v>
      </c>
      <c r="F77" s="33"/>
      <c r="G77" s="33">
        <f t="shared" si="0"/>
        <v>0</v>
      </c>
    </row>
    <row r="78" spans="1:7" ht="45.75" thickBot="1" x14ac:dyDescent="0.3">
      <c r="A78" s="34" t="s">
        <v>121</v>
      </c>
      <c r="B78" s="35" t="s">
        <v>55</v>
      </c>
      <c r="C78" s="60" t="s">
        <v>23</v>
      </c>
      <c r="D78" s="50">
        <v>1</v>
      </c>
      <c r="E78" s="32">
        <v>0</v>
      </c>
      <c r="F78" s="33"/>
      <c r="G78" s="33">
        <f t="shared" si="0"/>
        <v>0</v>
      </c>
    </row>
    <row r="79" spans="1:7" ht="45.75" thickBot="1" x14ac:dyDescent="0.3">
      <c r="A79" s="34" t="s">
        <v>122</v>
      </c>
      <c r="B79" s="35" t="s">
        <v>57</v>
      </c>
      <c r="C79" s="51" t="s">
        <v>23</v>
      </c>
      <c r="D79" s="31">
        <v>1</v>
      </c>
      <c r="E79" s="32">
        <v>0</v>
      </c>
      <c r="F79" s="33"/>
      <c r="G79" s="33">
        <f t="shared" si="0"/>
        <v>0</v>
      </c>
    </row>
    <row r="80" spans="1:7" ht="79.5" thickBot="1" x14ac:dyDescent="0.3">
      <c r="A80" s="34" t="s">
        <v>123</v>
      </c>
      <c r="B80" s="35" t="s">
        <v>59</v>
      </c>
      <c r="C80" s="51" t="s">
        <v>23</v>
      </c>
      <c r="D80" s="31">
        <v>1</v>
      </c>
      <c r="E80" s="32">
        <v>0</v>
      </c>
      <c r="F80" s="33"/>
      <c r="G80" s="33">
        <f t="shared" ref="G80:G86" si="1">+D80*E80</f>
        <v>0</v>
      </c>
    </row>
    <row r="81" spans="1:7" ht="15.75" thickBot="1" x14ac:dyDescent="0.3">
      <c r="A81" s="34" t="s">
        <v>124</v>
      </c>
      <c r="B81" s="35" t="s">
        <v>61</v>
      </c>
      <c r="C81" s="51"/>
      <c r="D81" s="31">
        <v>2</v>
      </c>
      <c r="E81" s="32">
        <v>0</v>
      </c>
      <c r="F81" s="33"/>
      <c r="G81" s="33">
        <f t="shared" si="1"/>
        <v>0</v>
      </c>
    </row>
    <row r="82" spans="1:7" ht="15.75" thickBot="1" x14ac:dyDescent="0.3">
      <c r="A82" s="34" t="s">
        <v>125</v>
      </c>
      <c r="B82" s="39" t="s">
        <v>63</v>
      </c>
      <c r="C82" s="51" t="s">
        <v>23</v>
      </c>
      <c r="D82" s="31">
        <v>2</v>
      </c>
      <c r="E82" s="32">
        <v>0</v>
      </c>
      <c r="F82" s="33"/>
      <c r="G82" s="33">
        <f t="shared" si="1"/>
        <v>0</v>
      </c>
    </row>
    <row r="83" spans="1:7" ht="15.75" thickBot="1" x14ac:dyDescent="0.3">
      <c r="A83" s="34" t="s">
        <v>126</v>
      </c>
      <c r="B83" s="35" t="s">
        <v>65</v>
      </c>
      <c r="C83" s="51" t="s">
        <v>23</v>
      </c>
      <c r="D83" s="31">
        <v>32</v>
      </c>
      <c r="E83" s="32">
        <v>0</v>
      </c>
      <c r="F83" s="33"/>
      <c r="G83" s="33">
        <f t="shared" si="1"/>
        <v>0</v>
      </c>
    </row>
    <row r="84" spans="1:7" ht="15.75" thickBot="1" x14ac:dyDescent="0.3">
      <c r="A84" s="34" t="s">
        <v>127</v>
      </c>
      <c r="B84" s="35" t="s">
        <v>67</v>
      </c>
      <c r="C84" s="51" t="s">
        <v>23</v>
      </c>
      <c r="D84" s="31">
        <v>4</v>
      </c>
      <c r="E84" s="32">
        <v>0</v>
      </c>
      <c r="F84" s="33"/>
      <c r="G84" s="33">
        <f t="shared" si="1"/>
        <v>0</v>
      </c>
    </row>
    <row r="85" spans="1:7" ht="23.25" thickBot="1" x14ac:dyDescent="0.3">
      <c r="A85" s="34" t="s">
        <v>128</v>
      </c>
      <c r="B85" s="40" t="s">
        <v>69</v>
      </c>
      <c r="C85" s="51" t="s">
        <v>23</v>
      </c>
      <c r="D85" s="31">
        <v>2</v>
      </c>
      <c r="E85" s="32">
        <v>0</v>
      </c>
      <c r="F85" s="33"/>
      <c r="G85" s="33">
        <f t="shared" si="1"/>
        <v>0</v>
      </c>
    </row>
    <row r="86" spans="1:7" ht="45.75" thickBot="1" x14ac:dyDescent="0.3">
      <c r="A86" s="34" t="s">
        <v>129</v>
      </c>
      <c r="B86" s="35" t="s">
        <v>71</v>
      </c>
      <c r="C86" s="51" t="s">
        <v>23</v>
      </c>
      <c r="D86" s="31">
        <v>2</v>
      </c>
      <c r="E86" s="32">
        <v>0</v>
      </c>
      <c r="F86" s="33"/>
      <c r="G86" s="33">
        <f t="shared" si="1"/>
        <v>0</v>
      </c>
    </row>
    <row r="87" spans="1:7" x14ac:dyDescent="0.25">
      <c r="A87" s="43"/>
      <c r="B87" s="48" t="s">
        <v>18</v>
      </c>
      <c r="C87" s="44"/>
      <c r="D87" s="45"/>
      <c r="E87" s="46"/>
      <c r="F87" s="47"/>
      <c r="G87" s="49"/>
    </row>
    <row r="88" spans="1:7" x14ac:dyDescent="0.25">
      <c r="A88" s="43"/>
      <c r="B88" s="48" t="s">
        <v>19</v>
      </c>
      <c r="C88" s="44"/>
      <c r="D88" s="45"/>
      <c r="E88" s="46"/>
      <c r="F88" s="47"/>
      <c r="G88" s="49">
        <f>+G87*0.16</f>
        <v>0</v>
      </c>
    </row>
    <row r="89" spans="1:7" x14ac:dyDescent="0.25">
      <c r="A89" s="43"/>
      <c r="B89" s="48" t="s">
        <v>20</v>
      </c>
      <c r="C89" s="44"/>
      <c r="D89" s="45"/>
      <c r="E89" s="46"/>
      <c r="F89" s="47"/>
      <c r="G89" s="49">
        <f>+G88+G87</f>
        <v>0</v>
      </c>
    </row>
    <row r="90" spans="1:7" x14ac:dyDescent="0.25">
      <c r="A90" s="43"/>
      <c r="B90" s="64" t="s">
        <v>21</v>
      </c>
      <c r="C90" s="64"/>
      <c r="D90" s="64"/>
      <c r="E90" s="64"/>
      <c r="F90" s="64"/>
      <c r="G90" s="64"/>
    </row>
  </sheetData>
  <mergeCells count="3">
    <mergeCell ref="B6:E6"/>
    <mergeCell ref="A10:G10"/>
    <mergeCell ref="B90:G9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MONTECILLO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Casita</cp:lastModifiedBy>
  <dcterms:created xsi:type="dcterms:W3CDTF">2020-07-13T19:45:53Z</dcterms:created>
  <dcterms:modified xsi:type="dcterms:W3CDTF">2020-07-14T16:06:57Z</dcterms:modified>
</cp:coreProperties>
</file>