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D:\CATALOGOS PARA COTIZAR\"/>
    </mc:Choice>
  </mc:AlternateContent>
  <xr:revisionPtr revIDLastSave="0" documentId="13_ncr:1_{DAB0B234-61CA-41A8-B040-3E886D27D35A}" xr6:coauthVersionLast="45" xr6:coauthVersionMax="45" xr10:uidLastSave="{00000000-0000-0000-0000-000000000000}"/>
  <bookViews>
    <workbookView xWindow="-120" yWindow="-120" windowWidth="20730" windowHeight="11160" xr2:uid="{00000000-000D-0000-FFFF-FFFF00000000}"/>
  </bookViews>
  <sheets>
    <sheet name="TABASCO"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45" i="2" l="1"/>
  <c r="G244" i="2"/>
  <c r="G240" i="2"/>
  <c r="G239" i="2"/>
  <c r="G238" i="2"/>
  <c r="G237" i="2"/>
  <c r="G236" i="2"/>
  <c r="G235" i="2"/>
  <c r="G234" i="2"/>
  <c r="G233" i="2"/>
  <c r="G232" i="2"/>
  <c r="G231" i="2"/>
  <c r="G228" i="2"/>
  <c r="G229" i="2" s="1"/>
  <c r="G225" i="2"/>
  <c r="G224" i="2"/>
  <c r="G221" i="2"/>
  <c r="G220" i="2"/>
  <c r="G219" i="2"/>
  <c r="G218" i="2"/>
  <c r="G217" i="2"/>
  <c r="G216" i="2"/>
  <c r="G215" i="2"/>
  <c r="G214" i="2"/>
  <c r="G213" i="2"/>
  <c r="G212" i="2"/>
  <c r="G211" i="2"/>
  <c r="G210" i="2"/>
  <c r="G209" i="2"/>
  <c r="G208" i="2"/>
  <c r="G207" i="2"/>
  <c r="G206" i="2"/>
  <c r="G205" i="2"/>
  <c r="G202" i="2"/>
  <c r="G201" i="2"/>
  <c r="G200" i="2"/>
  <c r="G199" i="2"/>
  <c r="G198" i="2"/>
  <c r="G197" i="2"/>
  <c r="G196" i="2"/>
  <c r="G195" i="2"/>
  <c r="G194" i="2"/>
  <c r="G191" i="2"/>
  <c r="G190" i="2"/>
  <c r="G189" i="2"/>
  <c r="G188" i="2"/>
  <c r="G187" i="2"/>
  <c r="G186" i="2"/>
  <c r="G185" i="2"/>
  <c r="G182" i="2"/>
  <c r="G181" i="2"/>
  <c r="G180" i="2"/>
  <c r="G179" i="2"/>
  <c r="G178" i="2"/>
  <c r="G177" i="2"/>
  <c r="G176"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B6" i="2"/>
  <c r="G71" i="2" l="1"/>
  <c r="G174" i="2"/>
  <c r="G203" i="2"/>
  <c r="G222" i="2"/>
  <c r="G241" i="2"/>
  <c r="G192" i="2"/>
  <c r="G183" i="2"/>
  <c r="G226" i="2"/>
</calcChain>
</file>

<file path=xl/sharedStrings.xml><?xml version="1.0" encoding="utf-8"?>
<sst xmlns="http://schemas.openxmlformats.org/spreadsheetml/2006/main" count="679" uniqueCount="389">
  <si>
    <t>COLEGIO DE POSTGRADUADOS</t>
  </si>
  <si>
    <t>Entidad:</t>
  </si>
  <si>
    <t xml:space="preserve">INSTITUCION DE ENSEÑANZA E INVESTIGACION EN CIENCIAS AGRICOLAS </t>
  </si>
  <si>
    <t xml:space="preserve"> </t>
  </si>
  <si>
    <t xml:space="preserve">Concurso No. </t>
  </si>
  <si>
    <t>Fecha:</t>
  </si>
  <si>
    <t>Servicio:</t>
  </si>
  <si>
    <t xml:space="preserve">INICIO DE TRABAJOS: </t>
  </si>
  <si>
    <t xml:space="preserve">TERMINACION DE TRABAJOS: </t>
  </si>
  <si>
    <t>Lugar: CARRETERA FEDERAL MÉXICO TEXCOCO KM.36.5, COLONIA MONTECILLOS, TEXCOCO ESTADO DE MÉXICO</t>
  </si>
  <si>
    <t>ANEXO TÉCNICO</t>
  </si>
  <si>
    <t>Código</t>
  </si>
  <si>
    <t>Concepto</t>
  </si>
  <si>
    <t>Unidad</t>
  </si>
  <si>
    <t>Cantidad</t>
  </si>
  <si>
    <t>P. Unitario</t>
  </si>
  <si>
    <t>Precio con letra</t>
  </si>
  <si>
    <t>Importe</t>
  </si>
  <si>
    <t>m2</t>
  </si>
  <si>
    <t>pza</t>
  </si>
  <si>
    <t>SUBTOTAL</t>
  </si>
  <si>
    <t>I.V.A. 16.00%</t>
  </si>
  <si>
    <t>Total del presupuesto</t>
  </si>
  <si>
    <t>**(-------------------- M.N.)**</t>
  </si>
  <si>
    <t>A306</t>
  </si>
  <si>
    <t>ABEDULES 306</t>
  </si>
  <si>
    <t>A306-01</t>
  </si>
  <si>
    <t>Demolición de aplanado de mezcla en muro con espesor de 2 cm., promedio, incluye: mano de obra, herramientas, equipo, andamios, equipo de seguridad, acarreo veritical y horizontal del material de demolicion al lugar de acopio para su posterior retiro de la obra y limpieza del lugar de trabajo.</t>
  </si>
  <si>
    <t>M2</t>
  </si>
  <si>
    <t>A306-02</t>
  </si>
  <si>
    <t>Demolición de aplanado de mezcla en plafón, con espesor de 2 cm., promedio, incluye: mano de obra, herramientas, equipo, andamios, equipo de seguridad, acarreo veritical y horizontal del material de demolicion al lugar de acopio para su posterior retiro de la obra y limpieza del lugar de trabajo.</t>
  </si>
  <si>
    <t>A306-03</t>
  </si>
  <si>
    <t>Demolición de impermeabilizante prefabricado con espesor de 4 mm hasta una altura de 3.00 m., incluye: mano de obra, herramientas, equipo, equipo de seguridad, acarreo veritical y horizontal del material de demolicion al lugar de acopio para su posterior retiro de la obra y limpieza del lugar de trabajo.</t>
  </si>
  <si>
    <t>A306-04</t>
  </si>
  <si>
    <t>Corte con disco has 2 cm en entortado para delimitar area de demolicion del mismo, incluye: mano de obra, herramientas, equipo, equipo de seguridad, acarreo veritical y horizontal del material de demolicion al lugar de acopio para su posterior retiro de la obra y limpieza del lugar de trabajo.</t>
  </si>
  <si>
    <t>M</t>
  </si>
  <si>
    <t>A306-05</t>
  </si>
  <si>
    <t>Demolición de entortado en azotea, con espesor de 3 cm., promedio, incluye: mano de obra, herramientas, equipo, equipo de seguridad, acarreo veritical y horizontal del material de demolicion al lugar de acopio para su posterior retiro de la obra y limpieza del lugar de trabajo.</t>
  </si>
  <si>
    <t>A306-06</t>
  </si>
  <si>
    <t>Demolición de chaflan de mezcla de 15 cm. en azotea,  incluye: mano de obra, herramientas, equipo, equipo de seguridad, acarreo veritical y horizontal del material de demolicion al lugar de acopio para su posterior retiro de la obra y limpieza del lugar de trabajo.</t>
  </si>
  <si>
    <t>A306-07</t>
  </si>
  <si>
    <t>Desmontaje de puerta metalica  con marco y contramarco de angulo con recuperacion de 0.90 x 0.60 m, incluye: mano de obra, herramientas, equipo, andamios, equipo de seguridad, acarreo veritical y horizontal del material de recuperación al lugar de almacenaje para su posterior utilización y limpieza del lugar de trabajo.</t>
  </si>
  <si>
    <t>PZA</t>
  </si>
  <si>
    <t>A306-08</t>
  </si>
  <si>
    <t>Desmontaje de bomba de 1 hp, con recuperación, incluye: mano de obra, herramientas, equipo, equipo de seguridad, acarreo veritical y horizontal del material de recuperación al lugar de almacenaje para su posterior utilización y limpieza del lugar de trabajo.</t>
  </si>
  <si>
    <t>A306-09</t>
  </si>
  <si>
    <t>Descableado de instalación eléctrica, cables calibre, 14,12 y 10, incluye: desconexion, mano de obra, herramientas, equipo, andamios, equipo de seguridad, acarreo veritical y horizontal del material del descableado al lugar de acopio para su posterior retiro de la obra y limpieza del lugar de trabajo.</t>
  </si>
  <si>
    <t>A306-10</t>
  </si>
  <si>
    <t>Desmontaje de interruptor de seguridad de 2x30 A. con fusibles, incluye: desconexion, mano de obra, herramientas, equipo, equipo de seguridad, acarreo veritical y horizontal del material del desmontaje al lugar de acopio para su posterior retiro de la obra y limpieza del lugar de trabajo.</t>
  </si>
  <si>
    <t>A306-11</t>
  </si>
  <si>
    <t>Desmontaje de centro de carga tipo QO-2 con interruptores, incluye: desconexion, mano de obra, herramientas, equipo, andamios, equipo de seguridad, acarreo veritical y horizontal del material del desmontaje al lugar de acopio para su posterior retiro de la obra y limpieza del lugar de trabajo.</t>
  </si>
  <si>
    <t>A306-12</t>
  </si>
  <si>
    <t>Desmontaje de ventana con perfiles de aluminio de 2.00 x 1.50,  con mosquitero incluye: mano de obra, herramientas, equipo, andamios, equipo de seguridad, acarreo veritical y horizontal del material del desmontaje al lugar de acopio para su posterior retiro de la obra y limpieza del lugar de trabajo.</t>
  </si>
  <si>
    <t>A306-13</t>
  </si>
  <si>
    <t>Desmontaje de ventana con perfiles de aluminio de 1.40 x 1.50,  con mosquitero incluye: mano de obra, herramientas, equipo, andamios, equipo de seguridad, acarreo veritical y horizontal del material del desmontaje al lugar de acopio para su posterior retiro de la obra y limpieza del lugar de trabajo.</t>
  </si>
  <si>
    <t>A306-14</t>
  </si>
  <si>
    <t>Demolición de muro 14 cm,  de espesor, de tabicón a mano con marro (pileta) , incluye: elementos de concreto armado, mano de obra, herramientas, equipo, equipo de seguridad, acarreo veritical y horizontal del material de demolicion al lugar de acopio para su posterior retiro de la obra y limpieza del lugar de trabajo.</t>
  </si>
  <si>
    <t>A306-15</t>
  </si>
  <si>
    <t>Demolición a mano sin recuperacion de lavadero incluye: mano de obra, herramientas, equipo, equipo de seguridad, acarreo veritical y horizontal del material de demolicion al lugar de acopio para su posterior retiro de la obra y limpieza del lugar de trabajo.</t>
  </si>
  <si>
    <t>A306-16</t>
  </si>
  <si>
    <t>Desmontaje de lámina galvanizada o pintada, hasta una altura de 3.00 m., incluye: mano de obra, herramientas, equipo, andamios, equipo de seguridad, acarreo veritical y horizontal del material del desmontaje al lugar de acopio para su posterior retiro de la obra y limpieza del lugar de trabajo.</t>
  </si>
  <si>
    <t>A306-17</t>
  </si>
  <si>
    <t>Desmontaje de linea de succion de bomba y llenado de pileta y lavadero, inlcluye: desconexion, retiro de soporteria, mano de obra, herramientas, equipo, equipo de seguridad, acarreo veritical y horizontal del material del desmontaje al lugar de acopio para su posterior retiro de la obra y limpieza del lugar de trabajo.</t>
  </si>
  <si>
    <t>A306-18</t>
  </si>
  <si>
    <t>Línea hidráulica de succión y llenado a tinaco con tubería de cobre de 1", fabricada a base de 2 codos 90°x1", 1 codo 45°x1", 1 yee 1", 1 reducción bushing de 1"x3/4", 1 válvula compuerta de 3/4", 1 tapón macho de 3/4", 1 válvula check pichancha de 1", 1 tuerca unión soldable de 1" y 12 m de tubería de 1", incluye: mano de obra, materiales, cortes, desperdicios, pruebas, herramientas, equipo, equipo de seguridad, acarreo veritical y horizontal de los materiales al lugar de su colocación, limpieza del lugar de trabajo y todo lo necesario para su perfecto funcionamiento.</t>
  </si>
  <si>
    <t>A306-19</t>
  </si>
  <si>
    <t>Suministro y colocación de regadera modelo h-200, marca helvex o similar calidad, incluye: brazo, chapeton, mano de obra, materiales, pruebas, herramientas, equipo, andamios, equipo de seguridad, acarreo veritical y horizontal de los materiales al lugar de su colocación, limpieza del lugar de trabajo y todo lo necesario para su perfecto funcionamiento.</t>
  </si>
  <si>
    <t>JGO</t>
  </si>
  <si>
    <t>A306-20</t>
  </si>
  <si>
    <t>Limpieza de tinaco de 1,100 lt, a base de jabón, cloro y agua, incluye:  mano de obra, materiales de limpieza, herramientas, equipo, equipo de seguridad, acarreo veritical y horizontal de los materiales al lugar de su utilización y todo lo necesario para su perfecta ejecución.</t>
  </si>
  <si>
    <t>A306-21</t>
  </si>
  <si>
    <t>Ranura para alojar tubería (poliducto) hasta de 3/4" de diámetro, en muros, incluye:  guia, resane con mortero cemento arena 1:5, mano de obra, herramientas, equipo, equipo de seguridad, andamios, acarreo veritical y horizontal del material de demolicion al lugar de acopio para su posterior retiro de la obra y limpieza del lugar de trabajo.</t>
  </si>
  <si>
    <t>A306-22</t>
  </si>
  <si>
    <t>salida eléctrico para alumbrado con un desarrollo de 6 m, con cable thw cal. 12 línea  condumex, con una caja cuadrada galvanizada de 13 y una caja chalupa galvanizada, un codo, soquet de baquelita, apagador y placa marca quinsiño, incluye: mano de obra, materiales, cortes, desperdicios, conexiones, pruebas, herramientas, equipo, andamios, equipo de seguridad, acarreo veritical y horizontal de los materiales al lugar de su colocación, limpieza del lugar de trabajo y todo lo necesario para su perfecto funcionamiento.</t>
  </si>
  <si>
    <t>SAL</t>
  </si>
  <si>
    <t>A306-23</t>
  </si>
  <si>
    <t>salida  eléctrica para contacto  con un desarrollo de 6 m, con cable thw cal. 12 línea  condumex, con una caja cuadrada galvanizada de 13 y una caja chalupa galvanizada, un codo, contacto  doble y placa de 2 ventanas quinsiño, incluye: mano de obra, materiales, cortes, desperdicios, conexiones, pruebas, herramientas, equipo, andamios, equipo de seguridad, acarreo veritical y horizontal de los materiales al lugar de su colocación, limpieza del lugar de trabajo y todo lo necesario para su perfecto funcionamiento.</t>
  </si>
  <si>
    <t>A306-24</t>
  </si>
  <si>
    <t>Salida eléctrica aparente para contacto a base de tubo conduit galvanizado pared gruesa de 13 y 19 mm., con un desarrollo de 7 m, con cable thw cal. 12, 10 y desnudo cal. 14 de la marca Condumex, con dos cajas condulet T-29 serie 9, y  FS-1 de 13 mm, una reduccion de 19 a 13 mm, un cople de 13 mm,  4 abrazaderas de uña, un contacto duplex polarizado y placa para contacto, incluye: mano de obra, materiales, cortes, desperdicios, pruebas, conexiones, herramientas, equipo, andamios, equipo de seguridad, acarreo veritical y horizontal de los materiales al lugar de su colocación, limpieza del lugar de trabajo y todo lo necesario para su perfecto funcionamiento.</t>
  </si>
  <si>
    <t>A306-25</t>
  </si>
  <si>
    <t>Salida eléctrica aparente para  conexion de condensadores en azotea a equipo de aire  de ventana o minisplit  a base de tubo conduit galvanizado pared gruesa de 13 y 19 mm., con un desarrollo de 9 m, con cable thw cal. 12, 10 y desnudo cal. 14 de la marca Condumex, con dos cajas condulet T-29 serie 9, y  FS-1 de 13 mm, una reduccion de 19 a 13 mm, un cople de 13 mm,  4 abrazaderas de uña, un contacto duplex polarizado y placa para contacto, incluye: mano de obra, materiales, cortes, desperdicios, conexiones, pruebas, herramientas, equipo, andamios, equipo de seguridad, acarreo veritical y horizontal de los materiales al lugar de su colocación, limpieza del lugar de trabajo y todo lo necesario para su perfecto funcionamiento.</t>
  </si>
  <si>
    <t>A306-26</t>
  </si>
  <si>
    <t>Salida  hidraulica de condensados  a base de tuberia de pvc hidraulica de 13 mm de equipo de aire  de ventana o minisplit , desarrollo de 2.00, una reduccion, un cople de 13 mm,  4 abrazaderas de uña,  2 codos, incluye: mano de obra, materiales, cortes, desperdicios, conexiones, pruebas, herramientas, equipo, andamios, equipo de seguridad, acarreo veritical y horizontal de los materiales al lugar de su colocación, limpieza del lugar de trabajo y todo lo necesario para su perfecto funcionamiento.</t>
  </si>
  <si>
    <t>A306-27</t>
  </si>
  <si>
    <t>Suministro y colocación de centro de carga QO8 marca Square'D, incluye: instalación, mano de obra, ranurado, resane con mortero cemento arena 1:4, materiales, desperdicios, conexiones, pruebas, herramientas, equipo, equipo de seguridad, acarreo veritical y horizontal de los materiales al lugar de su colocación, limpieza del lugar de trabajo y todo lo necesario para su perfecto funcionamiento.</t>
  </si>
  <si>
    <t>A306-28</t>
  </si>
  <si>
    <t>Interruptor termomágnetico de 1x30 A, QO140 de la marca Square'D, incluye: instalación, mano de obra, materiales, desperdicios, conexiones, pruebas, herramientas, equipo, equipo de seguridad, acarreo veritical y horizontal de los materiales al lugar de su colocación, limpieza del lugar de trabajo y todo lo necesario para su perfecto funcionamiento.</t>
  </si>
  <si>
    <t>A306-29</t>
  </si>
  <si>
    <t>Interruptor termomágnetico de 1x20 A, QO140 de la marca Square'D, incluye: instalación, mano de obra, materiales, desperdicios, conexiones, pruebas, herramientas, equipo, equipo de seguridad, acarreo veritical y horizontal de los materiales al lugar de su colocación, limpieza del lugar de trabajo y todo lo necesario para su perfecto funcionamiento.</t>
  </si>
  <si>
    <t>A306-30</t>
  </si>
  <si>
    <t>Aplanado acabado fino sobre muros, con mezcla cemento arena en proporción de 1:4, incluye: picado de superficies de concreto, materiales, mano de obra, herramientas, equipo, andamios, acarreo de materiales al lugar de su colocación, elaboración de mezcla, aplicación, desperdicios, limpieza de el area de trabajo y todo lo necesario para su correcta aplicación.</t>
  </si>
  <si>
    <t>A306-31</t>
  </si>
  <si>
    <t>Aplanado acabado fino en plafones, con mezcla cemento arena en proporción de 1:4, incluye: materiales, mano de obra, herramientas, equipo, andamios, acarreo de materiales al lugar de su colocación, elaboración de mezcla, aplicación, desperdicios, limpieza de el area de trabajo y todo lo necesario para su correcta aplicación.</t>
  </si>
  <si>
    <t>A306-32</t>
  </si>
  <si>
    <t>Boquilla de aplanado acabado fino, con mezcla cemento arena en proporción de 1:4, incluye: picado de superficies de concreto, materiales, mano de obra, herramientas, equipo, andamios, acarreo de materiales al lugar de su colocación, elaboración de mezcla, aplicación, desperdicios, limpieza de el area de trabajo y todo lo necesario para su correcta aplicación.</t>
  </si>
  <si>
    <t>A306-33</t>
  </si>
  <si>
    <t>Escalera vertical de 3.00 m. de altura y 0.50 de ancho, fabricada con  alfardas de ángulo de 1/4x2 (pulgadas), 10 escalones de redondo de 3/4  (pulgadas),  y 6 placas de acero de 0.15 por 0.10 m de 1/4 de pulgada de espesor  con 2 taquetes de expansión de 3/8 de diámetro cada placa, Incluye: aplicación de primer anticorrosivo, acabado con pintura de esmalte,  materiales, cortes, desperdicios, aplicación de soldadura,  esmerilado, fijación, mano de obra, herramientas, equipo, andamios, acarreo de materiales al lugar de su colocación, limpieza de el area de trabajo y todo lo necesario para su correcta fabricación.</t>
  </si>
  <si>
    <t>A306-34</t>
  </si>
  <si>
    <t>Fabricación de ventana con las siguientes dimensiones 2.00x1.50m, fabricada con un fijo, un corredizo y contramarco con aluminio blanco linea nacional de 2", cristal claro de 3 mm con mosquitero, incluye: materiales,  mano de obra, cortes, desperdicios, sellado con acrilastic , plomeo, taquetes, pijas, limpieza del area de trabajo, jaladera, vinil, acarreo del material al lugar de su colocación y todo lo necesario para su correcta fabricación e instalación.</t>
  </si>
  <si>
    <t>A306-35</t>
  </si>
  <si>
    <t>Fabricación de ventana con las siguientes dimensiones 1.40 x1.50m, fabricada con un fijo, un corredizo con aluminio blanco linea nacional de 2", cristal de 3 mm con mosquitero, incluye: materiales,  mano de obra, cortes, desperdicios, sellado con acrilastic , plomeo, taquetes, pijas, limpieza del area de trabajo, jaladera, vinil, acarreo del material al lugar de su colocación y todo lo necesario para su correcta fabricación e instalación.</t>
  </si>
  <si>
    <t>A306-36</t>
  </si>
  <si>
    <t>Mantenimiento a puerta de madera de pino de tambor de 2.20 x 0.90 m incluye: retiro de barniz, lijado, aplicación de resanador para madera, entintado, aplicación de barniz poliform 3000, cambio de chapa similar a la existente, cambio de bisagras,  suministro de materiales, mano de obra, equipo, herramientas, desmontaje y montaje, cortes, desperdicios, acarreo del material al sitio de su colocación, limpieza del area de trabajo, protecciones y todo lo necesario para su correcta ejecución.</t>
  </si>
  <si>
    <t>A306-37</t>
  </si>
  <si>
    <t>Mantenimiento a  closets de madera de pino de 1.80 a 2.50 m de largo y 2.50 m de alto promedio, incluye: cambio de caretillas, retiro de barniz, lijado, aplicación de resanador para madera, entintado, aplicación de barniz poliform 3000, pegamento, cambio de jaladeras similares a las existentes, materiales, mano de obra, equipo, herramientas, desmontaje y montaje de las piezas dañadas, cortes, desperdicios, acarreo del material al sitio de su colocación, limpieza del area de trabajo, protecciones y todo lo necesario para su correcta ejecución.</t>
  </si>
  <si>
    <t>A306-38</t>
  </si>
  <si>
    <t>Fabricación y colocación de entrepaño de madera pino de 1.20 x 0.60 m con un espesor de 38 mm, fabricada con bastidor de madera de pino a cada 30 cm en ambos sentidos con forro de triplay de 6 mm, recubierta con formaica según muestra arpobada por la supervision de colpos, incluye: fijacion, colocación de mensulas y cargadores, lijado, pegamento, materiales, mano de obra, equipo, herramientas, montaje, cortes, desperdicios, acarreo del material al sitio de su colocación, limpieza del area de trabajo y todo lo necesario para su correcta fabricación y colocación.</t>
  </si>
  <si>
    <t>A306-39</t>
  </si>
  <si>
    <t>Fabricación y colocación de puerta de  barra de cocina de 1.00 x 0.50 m con un espesor de 38 mm, fabricada con bastidor de madera de pino  a cada 30 cm en ambos sentidos con forro de triplay de pino de 6 mm, recubierta con formaica segun muestra arpobada por la supervisión de colpos, incluye: jaladera de aluminio, 2 bisagras de 3/4, fijacion, lijado, pegamento, materiales, mano de obra, equipo, herramientas, montaje, cortes, desperdicios, acarreo del material al sitio de su colocación, limpieza del area de trabajo y todo lo necesario para su correcta fabricación y colocación.</t>
  </si>
  <si>
    <t>A306-40</t>
  </si>
  <si>
    <t>Salida de gas con un desarrollo de 12 m con tuberia de 13 mm de cobre tipo L, regulador de gas de baja presion, cola de cochino de 1/4", aplicacion de pintura amarilla, 8 abrasaderas de uña eléctrica,  incluye: mano de obra, materiales, cortes, desperdicios, conexiones, pruebas, herramientas, equipo, equipo de seguridad, acarreo veritical y horizontal de los materiales al lugar de su colocación, limpieza del lugar de trabajo y todo lo necesario para su perfecto funcionamiento.</t>
  </si>
  <si>
    <t>A306-41</t>
  </si>
  <si>
    <t>Muro de 14 cm. de espesor a base de tabique rojo recocido, asentado con mezcla cemento arena 1:4 acabado común, incluye: materiales, mano de obra, preparación de mezcla, junteado, herramientas, equipo, andamios, equipo de seguridad, humedecido de tabiques, plomeado y nivelado, cortes, desperdicios, acarreo del material al sitio de su colocación, limpieza del area de trabajo y todo lo necesario para su correcta ejecución.</t>
  </si>
  <si>
    <t>A306-42</t>
  </si>
  <si>
    <t>Entortado de 4 cm. de espesor a base de mezcla cemento-cal-arena en proporción 1:1:8, incluye: materiales, mano de obra, preparación de mezcla, herramientas, equipo, equipo de seguridad, nivelado, desperdicios, acarreo y elevación del material al sitio de su colocación, limpieza del area de trabajo y todo lo necesario para su correcta ejecución.</t>
  </si>
  <si>
    <t>A306-43</t>
  </si>
  <si>
    <t>Chaflan de 10 cm. de espesor a base de mezcla cemento-cal-arena en proporción 1:1:8, incluye: materiales, mano de obra, preparación de mezcla, herramientas, equipo, equipo de seguridad, nivelado, desperdicios, acarreo y elevación del material al sitio de su colocación, limpieza del area de trabajo y todo lo necesario para su correcta ejecución.</t>
  </si>
  <si>
    <t>A306-44</t>
  </si>
  <si>
    <t>Suministro y colocación de lavadero de concreto con pileta, empotrado al muro, incluye: ranurado, resane de fijacion con mortero cemento arena en proporción 1:4, materiales, mano de obra, herramientas, equipo, acarreo de materiales al lugar de su colocación, elaboración de mezcla, colocación, desperdicios, limpieza de el area de trabajo y todo lo necesario para su correcta colocación.</t>
  </si>
  <si>
    <t>A306-45</t>
  </si>
  <si>
    <t>Salida hidráulica para lavadero fabricada a base de 6 m de tuberia de cobre de 13 mm, dos codos, un conector cuerda interior y una llave de nariz, inclute: mano de obra, materiales, cortes, desperdicios, conexiones, pruebas, herramientas, equipo, equipo de seguridad, acarreo veritical y horizontal de los materiales al lugar de su colocación, limpieza del lugar de trabajo y todo lo necesario para su perfecto funcionamiento.</t>
  </si>
  <si>
    <t>A306-46</t>
  </si>
  <si>
    <t>Salida sanitaria para lavadero a base de 4 m de tuberia de pvc de 51 mm, incluye: mano de obra, materiales, cortes, desperdicios, conexiones, pruebas, herramientas, equipo, equipo de seguridad, acarreo veritical y horizontal de los materiales al lugar de su colocación, limpieza del lugar de trabajo y todo lo necesario para su perfecto funcionamiento.</t>
  </si>
  <si>
    <t>A306-47</t>
  </si>
  <si>
    <t>Pintura de esmalte 100 de la marca Comex, sobre superficies metálicas a dos manos, (puertas y tapa de cisterna) aplicada con compresora, incluye: materiales, mano de obra, proteccion con plastico y maskin tape, desperdicios, herramientas, equipo, andamios, equipo de seguridad, acarreo del material al lugar de su colocación, limpieza del area de trabajo y todo lo necesario para su correcta ejecución.</t>
  </si>
  <si>
    <t>A306-48</t>
  </si>
  <si>
    <t>Pintura de esmalte 100 de la marca Comex, en protecciones  de perfiles ligeros, aplicada a mano a dos manos, incluye: materiales, mano de obra, proteccion con plastico y maskin tape, desperdicios, herramientas, equipo, andamios, equipo de seguridad, acarreo del material al lugar de su colocación, limpieza del area de trabajo y todo lo necesario para su correcta ejecución.</t>
  </si>
  <si>
    <t>KG</t>
  </si>
  <si>
    <t>A306-49</t>
  </si>
  <si>
    <t>Pintura vinilica en muros marca Comex Vinimex a dos manos, incluye: aplicación una mano de sellador, colocacion de plaste, materiales, mano de obra, protección con plastico y maskin tape, desperdicios, herramientas, equipo, andamios, equipo de seguridad, acarreo del material al lugar de su colocación, limpieza del area de trabajo y todo lo necesario para su correcta ejecución.</t>
  </si>
  <si>
    <t>A306-50</t>
  </si>
  <si>
    <t>Pintura vinilica en plafones, marca Comex Vinimex a dos manos, incluye: aplicación una mano de sellador, colocacion de plaste, materiales, mano de obra, protección con plastico y maskin tape, desperdicios, herramientas, equipo, andamios, equipo de seguridad, acarreo del material al lugar de su colocación, limpieza del area de trabajo y todo lo necesario para su correcta ejecución.</t>
  </si>
  <si>
    <t>A306-51</t>
  </si>
  <si>
    <t>Fabricación de base para condensador de 1.00 X 0.40 x 0.15 de concreto F'c=150 kg/cm2, armado con varilla del No 3 (3/8")@ 20CM en ambos sentidos, incluye: cimbrado y descimbrado acabado comun, amarres, cortes, desperdicios, dobleces, festerbond, mano de obra, herramientas, equipo, fabricacion de concreto, equipo de seguridad, acarreo del material al sitio de su colocación, limpieza de el area de trabajo y todo lo necesario para su correcta ejecucion.</t>
  </si>
  <si>
    <t>A306-52</t>
  </si>
  <si>
    <t>Suministro e instalación del sistema multicapa prefabricado PASA PONY PLAS APPDE 4 MM COLOR BLANCO; ecológico, fabricado a base de mezcla de elastómeros radiales de alto rango tipo "SBS" (Estireno-Butadieno-Estireno). Reforzado con un alma central de tela no tejida de filamentos de poliéster de 180 gr/m2. Certificacion ISO 9001-2015, Certificación ONNCCE en cumplimiento de norma NMX-C-437-ONNCCE-2004 vigente, Certificación de aplicadores por parte del fabricante, Certificación de empresa Contratista por el fabricante como Distribuidor-Instalador; compromiso del fabricante en la supervisón de la instalción del sistema impermeable al inicio, a la mitad y al final de los trabajos si costo para el COLPOS; el manto será colocado mediante termo-fusión a base de fuego de soplete. con acabado granular a base de gravilla esmaltada a fuego para su autoprotección y decoración, previa aplicación de primario asfaltico base solvente protecto hidro primer sin diluir y con un rendimiento de 0.25 lt/m2; calafateo de grietas, juntas, tuberías, antenas, bases puntos críticos, bajadas pluviales utilizando cemento plástico asfáltico resanador base solvente Elite wet cement, Incluye: Garantía por Escrito del fabricante por 10 años del manto prefabricado instalado, gravilla pasa cover pony color verde en juntas longitudinales y trasversales, materiales, mano de obra, equipo, herramienta, acarreos y elevacion de materiales al sitio de su colocación, cortes, desperdicios, limpieza del area de trabajo, equipo de seguridad y todo lo nesesario para su correcta ejecucion.</t>
  </si>
  <si>
    <t>A306-53</t>
  </si>
  <si>
    <t>Base  para bomba de concreto de 0.60 x 0.40 x 0.08 m de concreto F'c=150 kg/cm2, armado conmalla electrosoldada 6x6/10-10, incluye: cimbrado y descimbrado acabado comun, amarres, cortes, desperdicios, dobleces, festerbond, mano de obra, herramientas, equipo, fabricacion de concreto, equipo de seguridad, acarreo del material al sitio de su colocación, limpieza de el area de trabajo y todo lo necesario para su correcta ejecucion.</t>
  </si>
  <si>
    <t>A306-54</t>
  </si>
  <si>
    <t>Colocación de bomba de 1.0 HP producto de la recuperación, incluye: servicio y mantenimiento menor de la misma, mano de obra, materiales, herramientas, pruebas, equipo, acarreo del material al lugar de su colocación, fijacion, equipo de seguridad y todo lo necesario para el perfecto funcionamiento del equipo.</t>
  </si>
  <si>
    <t>A306-55</t>
  </si>
  <si>
    <t>Mantenimiento a accesorios de tanque bajo de wc , incluye: cambio de equipo de accesorios de tanque bajo, mano de obra, limpieza del tanque, materiales, herramienta, acarreo del material a lugar de su utilización y todo lo necesario para su correcta ejecucion.</t>
  </si>
  <si>
    <t>A306-56</t>
  </si>
  <si>
    <t>Limpieza fina para entrega de los trabajos incluye: mano de obra, materiales de limpieza, herramientas, acarreo del material al lugar de su colocación, equipo de seguridad, acarreo del material producto de la limpieza fuera de la obra y todo lo necesario para su correcta ejecución.</t>
  </si>
  <si>
    <t>TOTAL ABEDULES 306</t>
  </si>
  <si>
    <t>A307</t>
  </si>
  <si>
    <t>ABEDULES 307</t>
  </si>
  <si>
    <t>A307-57</t>
  </si>
  <si>
    <t>A307-58</t>
  </si>
  <si>
    <t>A307-59</t>
  </si>
  <si>
    <t>A307-60</t>
  </si>
  <si>
    <t>A307-61</t>
  </si>
  <si>
    <t>A307-62</t>
  </si>
  <si>
    <t>A307-63</t>
  </si>
  <si>
    <t>A307-64</t>
  </si>
  <si>
    <t>A307-65</t>
  </si>
  <si>
    <t>A307-66</t>
  </si>
  <si>
    <t>A307-67</t>
  </si>
  <si>
    <t>A307-68</t>
  </si>
  <si>
    <t>A307-69</t>
  </si>
  <si>
    <t>A307-70</t>
  </si>
  <si>
    <t>A307-71</t>
  </si>
  <si>
    <t>A307-72</t>
  </si>
  <si>
    <t>A307-73</t>
  </si>
  <si>
    <t>Desmontaje de tubería de cobre de 19 mm de diámetro, con recuperación hasta una altura de 6 m., incluye: desconexion, retiro de soporteria, mano de obra, herramientas, equipo, andamios, equipo de seguridad, acarreo veritical y horizontal del material del desmontaje al lugar de almacenaje para su posterior utilización y limpieza del lugar de trabajo.</t>
  </si>
  <si>
    <t>A307-74</t>
  </si>
  <si>
    <t>Desmontaje de tubería de cobre de 25 mm de diámetro, con recuperación hasta una altura de 6 m., incluye: desconexion, retiro de soporteria, mano de obra, herramientas, equipo, andamios, equipo de seguridad, acarreo veritical y horizontal del material del desmontaje al lugar de almacenaje para su posterior utilización y limpieza del lugar de trabajo.</t>
  </si>
  <si>
    <t>A307-75</t>
  </si>
  <si>
    <t>Desmontaje de wc con acarreo libre con recuperacion, incluye: desconexion, retiro de soporteria, mano de obra, herramientas, equipo, equipo de seguridad, acarreo veritical y horizontal del material del desmontaje al lugar de almacenaje para su posterior utilización y limpieza del lugar de trabajo.</t>
  </si>
  <si>
    <t>A307-76</t>
  </si>
  <si>
    <t>Desmontaje de lavabo con acarreo libre con recuperacion, incluye: desconexion, retiro de soporteria, mano de obra, herramientas, equipo, equipo de seguridad, acarreo veritical y horizontal del material del desmontaje al lugar de almacenaje para su posterior utilización y limpieza del lugar de trabajo.</t>
  </si>
  <si>
    <t>A307-77</t>
  </si>
  <si>
    <t>Demolición de piso de azulejo con espesor de 6 mm., incluye: retiro del pegazulejo, mano de obra, herramientas, equipo, equipo de seguridad, acarreo veritical y horizontal del material de demolicion al lugar de acopio para su posterior retiro de la obra y limpieza del lugar de trabajo.</t>
  </si>
  <si>
    <t>A307-78</t>
  </si>
  <si>
    <t>Demolición de azulejo en muros, barras de baño y cocineta, con espesor de 1 cm., promedio, incluye: el retiro del pegazulejo, andamios, mano de obra, herramientas, equipo, equipo de seguridad, acarreo veritical y horizontal del material de demolicion al lugar de acopio para su posterior retiro de la obra y limpieza del lugar de trabajo.</t>
  </si>
  <si>
    <t>A307-79</t>
  </si>
  <si>
    <t>A307-80</t>
  </si>
  <si>
    <t>A307-81</t>
  </si>
  <si>
    <t>Retiro de tinaco de 1,100 lt, en azotea con una antura de 3.00 m  incluye: desconexiones, andamios, mano de obra, herramientas, equipo, equipo de seguridad, acarreo veritical y horizontal del material de retirado al lugar de acopio para su posterior retiro de la obra y limpieza del lugar de trabajo.</t>
  </si>
  <si>
    <t>A307-82</t>
  </si>
  <si>
    <t>A307-83</t>
  </si>
  <si>
    <t>Ranura para alojar tubería hidraulica hasta de 3/4" de diámetro, en muros, incluye:  guia, resane con mortero cemento arena 1:5, mano de obra, herramientas, equipo, equipo de seguridad, acarreo veritical y horizontal del material de demolicion al lugar de acopio para su posterior retiro de la obra y limpieza del lugar de trabajo.</t>
  </si>
  <si>
    <t>A307-84</t>
  </si>
  <si>
    <t>Ranura para alojar tubería de pvc sanitaria en muro piso de hasta 6"  diámetro, incluye:  guia, resane con mortero cemento arena 1:5, mano de obra, herramientas, equipo, equipo de seguridad, acarreo veritical y horizontal del material de demolicion al lugar de acopio para su posterior retiro de la obra y limpieza del lugar de trabajo.</t>
  </si>
  <si>
    <t>A307-85</t>
  </si>
  <si>
    <t>A307-86</t>
  </si>
  <si>
    <t>A307-87</t>
  </si>
  <si>
    <t>A307-88</t>
  </si>
  <si>
    <t>A307-89</t>
  </si>
  <si>
    <t>A307-90</t>
  </si>
  <si>
    <t>A307-91</t>
  </si>
  <si>
    <t>A307-92</t>
  </si>
  <si>
    <t>A307-93</t>
  </si>
  <si>
    <t>Salida hidráulica para w.c. con 1 m de tubería de cobre de 13 mm, 1 codo, 1 tee, 1 tee reducción de 25x13, 1 tapón capa , 1 conector cuerda exterior, 2 m. de tubo de cobre de 25 mm, incluye: mano de obra, materiales, cortes, desperdicios, conexiones, pruebas, herramientas, equipo, equipo de seguridad, acarreo veritical y horizontal de los materiales al lugar de su colocación, limpieza del lugar de trabajo y todo lo necesario para su perfecto funcionamiento.</t>
  </si>
  <si>
    <t>A307-94</t>
  </si>
  <si>
    <t>Salida hidráulica para regadera con 2.5 m de tubería de cobre de 13 mm, 1 codo, 3 tee, 2 tee reduccion de 25x13 mm,  2 tapones capa , y conector cuerda interior, 2 llaves de empotrar soldables, 4 m de tubo de cobre de 25 mm, incluye: mano de obra, materiales, cortes, desperdicios, conexiones, pruebas, herramientas, equipo, equipo de seguridad, acarreo veritical y horizontal de los materiales al lugar de su colocación, limpieza del lugar de trabajo y todo lo necesario para su perfecto funcionamiento.</t>
  </si>
  <si>
    <t>A307-95</t>
  </si>
  <si>
    <t>Salida hidráulica para lavabo, con 3.5 m de tuberia de cobre de 13 mm, 1 codo, 1 tee, 1 tee reducción, 1 tapón capa, 1 conector cuerda exterior,  incluye: mano de obra, materiales, cortes, desperdicios, conexiones, pruebas, herramientas, equipo, equipo de seguridad, acarreo veritical y horizontal de los materiales al lugar de su colocación, limpieza del lugar de trabajo y todo lo necesario para su perfecto funcionamiento.</t>
  </si>
  <si>
    <t>A307-96</t>
  </si>
  <si>
    <t>Salida hidráulica para tarja con tubería de cobre de 13 mm. de diámetro con un desarrollo de 10 m, 1 tapón capa, una tee un codo y un conector cuerda interior de 13 mm,  incluye: mano de obra, materiales, cortes, desperdicios, conexiones, pruebas, herramientas, equipo, equipo de seguridad, acarreo veritical y horizontal de los materiales al lugar de su colocación, limpieza del lugar de trabajo y todo lo necesario para su perfecto funcionamiento.</t>
  </si>
  <si>
    <t>A307-97</t>
  </si>
  <si>
    <t>Salida sanitaria para wc de hasta 3.00 m con tuberia de pvc de 100 mm, 1 codo, 1 tee, 1 yee reducción, de 4"x2",  incluye: mano de obra, materiales, cortes, desperdicios, conexiones, pruebas, herramientas, equipo, equipo de seguridad, acarreo veritical y horizontal de los materiales al lugar de su colocación, limpieza del lugar de trabajo y todo lo necesario para su perfecto funcionamiento.</t>
  </si>
  <si>
    <t>A307-98</t>
  </si>
  <si>
    <t>Salida sanitaria para lavabo de hasta 3.00 m, con tuberia de pvc de 50 mm, 1 codo, 1 tee, 1 yee reducción, de 4"x2",  incluye: mano de obra, materiales, cortes, desperdicios, conexiones, pruebas, herramientas, equipo, equipo de seguridad, acarreo veritical y horizontal de los materiales al lugar de su colocación, limpieza del lugar de trabajo y todo lo necesario para su perfecto funcionamiento.</t>
  </si>
  <si>
    <t>A307-99</t>
  </si>
  <si>
    <t>Salida sanitaria para tarja de hasta 3.00 m , con tuberia de pvc de 50 mm, 1 codo, 1 tee, 1 yee reducción, de 4"x2",  incluye: mano de obra, materiales, cortes, desperdicios, conexiones, pruebas, herramientas, equipo, equipo de seguridad, acarreo veritical y horizontal de los materiales al lugar de su colocación, limpieza del lugar de trabajo y todo lo necesario para su perfecto funcionamiento.</t>
  </si>
  <si>
    <t>A307-100</t>
  </si>
  <si>
    <t>Salida sanitaria para coladera de piso con tuberia de pvc de 100 mm, de 4.00 m, 1 codo, 1 tee, 1 yee reducción, de 4"x2",  incluye: mano de obra, materiales, cortes, desperdicios, conexiones, pruebas, herramientas, equipo, equipo de seguridad, acarreo veritical y horizontal de los materiales al lugar de su colocación, limpieza del lugar de trabajo y todo lo necesario para su perfecto funcionamiento.</t>
  </si>
  <si>
    <t>A307-101</t>
  </si>
  <si>
    <t>Línea hidráulica de llenado del cuadro de medidos a la cisterna con 9 m de tubería de cobre de 13 mm, incluye: 6 codos, 4 conectores cuerda interior, 1 tee, 1 tuerca unión soldable, 1 llave compuerta, una llave de jardin, 1 valvula para flotador y flotado incluye: mano de obra, materiales, cortes, desperdicios, conexiones, pruebas, herramientas, equipo, equipo de seguridad, acarreo veritical y horizontal de los materiales al lugar de su colocación, limpieza del lugar de trabajo y todo lo necesario para su perfecto funcionamiento.</t>
  </si>
  <si>
    <t>A307-102</t>
  </si>
  <si>
    <t>A307-103</t>
  </si>
  <si>
    <t>A307-104</t>
  </si>
  <si>
    <t>A307-105</t>
  </si>
  <si>
    <t>A307-106</t>
  </si>
  <si>
    <t>A307-107</t>
  </si>
  <si>
    <t>A307-108</t>
  </si>
  <si>
    <t>A307-109</t>
  </si>
  <si>
    <t>A307-110</t>
  </si>
  <si>
    <t>A307-111</t>
  </si>
  <si>
    <t>A307-112</t>
  </si>
  <si>
    <t>A307-113</t>
  </si>
  <si>
    <t>A307-114</t>
  </si>
  <si>
    <t>A307-115</t>
  </si>
  <si>
    <t>A307-116</t>
  </si>
  <si>
    <t>A307-117</t>
  </si>
  <si>
    <t>A307-118</t>
  </si>
  <si>
    <t>A307-119</t>
  </si>
  <si>
    <t>A307-120</t>
  </si>
  <si>
    <t>A307-121</t>
  </si>
  <si>
    <t>A307-122</t>
  </si>
  <si>
    <t>A307-123</t>
  </si>
  <si>
    <t>A307-124</t>
  </si>
  <si>
    <t>A307-125</t>
  </si>
  <si>
    <t>A307-126</t>
  </si>
  <si>
    <t>A307-127</t>
  </si>
  <si>
    <t>A307-128</t>
  </si>
  <si>
    <t>Trazo y nivelación de terreno a mano con establecimiento de mojoneras conforme al dimensiones de cisterna, incluye: materiales,  mano de obra, herramientas, equipo, fabricacion de concreto, equipo de seguridad, acarreo del material al sitio de su colocación, limpieza de el area de trabajo y todo lo necesario para su correcta ejecucion.</t>
  </si>
  <si>
    <t>A307-129</t>
  </si>
  <si>
    <t>Despalme de terreno de forma manual a 30 cm promedio, confinando taludes conforme a dimensiones de cisterna, incluye: mano de obra, herramientas, equipo, acarreo del material de despalme al sitio de acopio para su posterior retiro fuera de la obra, equipo de seguridad y todo lo necesario para su correcta ejecución.</t>
  </si>
  <si>
    <t>A307-130</t>
  </si>
  <si>
    <t>Excavación de cepa, por medios manuales de -0.00 a -4.00 m, en material tipo II-A, incluye: mano de obra, herramientas, equipo, acarreo del material de excavacion al sitio de acopio para su posterior retiro fuera de la obra, equipo de seguridad y todo lo necesario para su correcta ejecución.</t>
  </si>
  <si>
    <t>M3</t>
  </si>
  <si>
    <t>A307-131</t>
  </si>
  <si>
    <t>Acarreo en camión de material producto de la excavación y/o demolición fuera de la obra, incluye: carga manual, mano de obra, herramientas, equipo, equipo de seguridad y todo lo necesario para su correcta ejecución.</t>
  </si>
  <si>
    <t>A307-132</t>
  </si>
  <si>
    <t>Afine, nivelación y compactación del fondo de la excavación con bailarina para obtener una compactación del 90% proctor, incluye: mano de obra, herramientas, equipo, equipo de seguridad y todo lo necesario para su correcta ejecución.</t>
  </si>
  <si>
    <t>A307-133</t>
  </si>
  <si>
    <t>Relleno con material de banco tepetate, compactado a máquina al 95% proctor, adicionando agua necesaria, incluye: mano de obra, herramientas, equipo, acarreo del material al lugar de su colocación, equipo de seguridad, pruebas y todo lo necesario para su correcta ejecución.</t>
  </si>
  <si>
    <t>A307-134</t>
  </si>
  <si>
    <t>Fabricación de plantilla de concreto F’c=100 kg/cm2 hecho en obra, agregado máximo de 19 mm. en un espesor de 5 cm, incluye: fabricación de concreto, extendido, materiales, mano de obra, herramientas, equipo, desperdicios, acarreo del material hasta el lugar de su colocación, equipo de seguridad, limpieza del sitio de trabajo y todo lo necesario para su correcta ejecución.</t>
  </si>
  <si>
    <t>A307-135</t>
  </si>
  <si>
    <t>Fabricación de firme de concreto armado de 10cm de espesor, a base de concreto f'c=150 kg/cm2, hecho en obra, tamaño máximo de agregado de 3/4", armado con malla electrosoldada 6x6/10-10, incluye: cimbrado y descimbrado, fabricación de concreto, extendido, materiales, mano de obra, herramientas, equipo, desperdicios, acarreo del material hasta el lugar de su colocación, equipo de seguridad, limpieza del sitio de trabajo y todo lo necesario para su correcta ejecución.</t>
  </si>
  <si>
    <t>A307-136</t>
  </si>
  <si>
    <t>Cadena de desplante y cerramiento de 15x20 cm con concreto hecho en obra de F'c=200 kg/cm2 acabado común, armada con 4 varillas de 3/8" y estribos del No.2 a cada 20 cm., incluye: cimbrado y descimbrado, fabricación de concreto, vibrado, materiales, mano de obra, herramientas, equipo, cortes, desperdicios, acarreo del material hasta el lugar de su colocación, equipo de seguridad, limpieza del sitio de trabajo y todo lo necesario para su correcta ejecución.</t>
  </si>
  <si>
    <t>A307-137</t>
  </si>
  <si>
    <t>Castillo ahogado de 16x15 cm con concreto hecho en obra de F'c=150 kg/cm2., con una varilla de 3/8", incluye: fabricación de concreto, vibrado, materiales, mano de obra, herramientas, equipo, cortes, desperdicios, acarreo del material hasta el lugar de su colocación, equipo de seguridad, limpieza del sitio de trabajo y todo lo necesario para su correcta ejecución.</t>
  </si>
  <si>
    <t>A307-138</t>
  </si>
  <si>
    <t>A307-139</t>
  </si>
  <si>
    <t>Cisterna de 2800 litros con bomba de 3/4" y accesorios todo de la marca rotoplas, Incluye: conexion hidraulica y electrica, mano de obra, materiales, cortes, desperdicios, conexiones, pruebas, herramientas, equipo, equipo de seguridad, acarreo veritical y horizontal de los materiales al lugar de su colocación, limpieza del lugar de trabajo y todo lo necesario para su perfecto funcionamiento.</t>
  </si>
  <si>
    <t>A307-140</t>
  </si>
  <si>
    <t>Losa de 10 cm con concreto F'c=250 kg/cm2 hecho en obra, armada con varilla del No. 3 (3/8"), a cada 15 cm. en ambos sentidos, incluye: cimbrado y descimbrado, fabricación de concreto, extendido, vibrado, materiales, mano de obra, herramientas, equipo, desperdicios, acarreo del material hasta el lugar de su colocación, equipo de seguridad, limpieza del sitio de trabajo y todo lo necesario para su correcta ejecución.</t>
  </si>
  <si>
    <t>A307-141</t>
  </si>
  <si>
    <t>Tapa para cisterna de 0.60x0.60 m, a base de lámina de fierro cal. 10, con marco y contramarco de 3/16x1 1/2", con aplicacion de una mano de primer, acabado con pintura de esmalte, incluye: materiales, cortes, desperdicios, aplicación de soldadura,  esmerilado, fijación, mano de obra, herramientas, equipo, andamios, acarreo de materiales al lugar de su colocación, limpieza de el area de trabajo y todo lo necesario para su correcta fabricación.</t>
  </si>
  <si>
    <t>A307-142</t>
  </si>
  <si>
    <t>Relleno en muros de cisterna (acostillamiento)  con material producto de la excavacion  compactado con bailarina, incluye: mano de obra, herramientas, equipo, acarreo del material al lugar de su colocación, equipo de seguridad y todo lo necesario para su correcta ejecución.</t>
  </si>
  <si>
    <t>A307-143</t>
  </si>
  <si>
    <t>Lavabo de bajo cubierta Ovalyn grande 01123 de la marca American Standard, incluye: fijacion con resina, mano de obra, materiales, pruebas, herramientas, acarreo del material al lugar de su colocación, equipo de seguridad, limpieza del lugar de trabajo y lo necesario para su correcta colocación y funcionamiento.</t>
  </si>
  <si>
    <t>A307-144</t>
  </si>
  <si>
    <t>Céspol de Bote Para Lavabo Dica 4206 Cromo, Incluye: mano de obra, conexiones, pruebas, materiales, herramientas, acarreo del material al lugar de su colocación, equipo de seguridad, limpieza del lugar de trabajo y lo necesario para su correcta colocación y funcionamiento.</t>
  </si>
  <si>
    <t>A307-145</t>
  </si>
  <si>
    <t>suministro y colocación de llave mezcladora Para Fregadero Dica 4326 Cromo, incluye: mano de obra, conexiones, juego de manguera coflex para tarja con llave anguar, pruebas, materiales, herramientas, acarreo del material al lugar de su colocación, equipo de seguridad, limpieza del lugar de trabajo y lo necesario para su correcta colocación y funcionamiento.</t>
  </si>
  <si>
    <t>A307-146</t>
  </si>
  <si>
    <t>suministro y colocación de tarja de Acero Inoxidable teka mod.8501130 exterior (largo/ancho).. 508x533 Cromo, con contra Canasta Para Fregadero Coflex Ph-301 Acero Inoxidable, incluye: mano de obra, fijacion, sello,  pruebas, materiales, herramientas, acarreo del material al lugar de su colocación, equipo de seguridad, limpieza del lugar de trabajo y lo necesario para su correcta colocación y funcionamiento.</t>
  </si>
  <si>
    <t>A307-147</t>
  </si>
  <si>
    <t>Azulejo en muro porter 20.6x30.8 beige, marca lamosa, asentada con pegazulejo marca crest blanco y junteada con lechada de cemento blanco, Incluye: fabricación de mezcla, niveado, materiales, mano de obra, herramientas, equipo, cortes, desperdicios, acarreo del material hasta el lugar de su colocación, equipo de seguridad, limpieza del sitio de trabajo y todo lo necesario para su correcta ejecución.</t>
  </si>
  <si>
    <t>A307-148</t>
  </si>
  <si>
    <t>Piso de loseta de barro natural 31x31 cm, asentada con pegazulejo marca crest blanco y junteada con boquicrest color segun muestra autorizada, Incluye: fabricación de mezcla, niveado, materiales, mano de obra, herramientas, equipo, cortes, desperdicios, acarreo del material hasta el lugar de su colocación, equipo de seguridad, limpieza del sitio de trabajo y todo lo necesario para su correcta ejecución.</t>
  </si>
  <si>
    <t>A307-149</t>
  </si>
  <si>
    <t>Fabricación de closet de 1.8 m. por 2.00 m, de altura y 0.65 m. de ancho,  dos puertas corredizas, con bastidor a base peinazos de 32x32 mm de madera de pino de 1a, a cada 30 cms.,  en ambos sentidos, forradas con triplay de pino de 6 mm, por ambas caras,  con, 4 entrepaños, fabricados a base de triplay de pino de 1a. de 16 mm,  acabado con barniz natural,  Incluye: materiales, mano de obra, herramientas, equipo, cortes, desperdicios, acarreo de material al lugar de su colocación, equipo de seguridad, fijaciones, pegamentos, jaladeras, carretillas y correderas, limpieza del area de trabajo y todo lo necesario para su correcta fabricación y funcionamiento.</t>
  </si>
  <si>
    <t>A307-150</t>
  </si>
  <si>
    <t>Fabricación de closet de 1.8 m. por 1.60 m, de altura y 0.65 m. de ancho,  dos puertas corredizas, con bastidor a base peinazos de 32x32 mm de madera de pino de 1a, a cada 30 cms.,  en ambos sentidos, forradas con triplay de pino de 6 mm, por ambas caras,  con, 4 entrepaños, fabricados a base de triplay de pino de 1a. de 16 mm,  acabado con barniz natural,  Incluye: materiales, mano de obra, herramientas, equipo, cortes, desperdicios, acarreo de material al lugar de su colocación, equipo de seguridad, fijaciones, pegamentos, jaladeras, carretillas y correderas, limpieza del area de trabajo y todo lo necesario para su correcta fabricación y funcionamiento.</t>
  </si>
  <si>
    <t>A307-151</t>
  </si>
  <si>
    <t>Fabricación de closet de 1.80 m. por 1.40m, de altura y 0.65 m. de ancho,  dos puertas corredizas, con bastidor a base peinazos de 32x32 mm de madera de pino de 1a, a cada 30 cms.,  en ambos sentidos, forradas con triplay de pino de 6 mm, por ambas caras,  con, 4 entrepaños, fabricados a base de triplay de pino de 1a. de 16 mm,  acabado con barniz natural,  Incluye: materiales, mano de obra, herramientas, equipo, cortes, desperdicios, acarreo de material al lugar de su colocación, equipo de seguridad, fijaciones, pegamentos, jaladeras, carretillas y correderas, limpieza del area de trabajo y todo lo necesario para su correcta fabricación y funcionamiento.</t>
  </si>
  <si>
    <t>A307-152</t>
  </si>
  <si>
    <t>Suministro y colocación de inodoro de una pieza dica Wc.4006.01 Blanco,  junta prohel, pijas, sellado en piso, asiento alargado con tapa, incluye: fijacion con resina, mano de obra, materiales, pruebas, herramientas, acarreo del material al lugar de su colocación, equipo de seguridad, limpieza del lugar de trabajo y todo lo necesario para su correcta colocación y funcionamiento.</t>
  </si>
  <si>
    <t>A307-153</t>
  </si>
  <si>
    <t>suministro e instalación de llave angular y manquera para lavabos y wc marca coflex, incluye: mano de obra, fijacion, sello,  pruebas, materiales, herramientas, acarreo del material al lugar de su colocación, equipo de seguridad, limpieza del lugar de trabajo y lo necesario para su correcta colocación y funcionamiento.</t>
  </si>
  <si>
    <t>A307-154</t>
  </si>
  <si>
    <t>suministro e instalación de monomando para lavabo dica mod. 4429 cromado y Céspol de Bote Para Lavabo Dica 4206 Cromo, Incluye: mano de obra, conexiones, pruebas, materiales, herramientas, acarreo del material al lugar de su colocación, equipo de seguridad, limpieza del lugar de trabajo y lo necesario para su correcta colocación y funcionamiento.</t>
  </si>
  <si>
    <t>A307-155</t>
  </si>
  <si>
    <t>Suministro e instalación de Coladera Ancha Una Boca Rejilla Redonda Urrea 124 Acero Inoxidable, incluye:  mano de obra, conexiones, pruebas, materiales, herramientas, acarreo del material al lugar de su colocación, equipo de seguridad, limpieza del lugar de trabajo y todo lo necesario para su correcta colocación y funcionamiento.</t>
  </si>
  <si>
    <t>A307-156</t>
  </si>
  <si>
    <t>Suministro y colocación de tinaco de 1100 lts marca rotoplas con accesorios, incluye: desmontaje del existente, , desconexion y reconexion mantenimiento, ajuste y limpieza de la línea de alimentación, mano de obra, materiales, pruebas, herramientas, acarreo del material al lugar de su colocación, equipo de seguridad, limpieza del lugar de trabajo y lo necesario para su correcta colocación y funcionamiento.</t>
  </si>
  <si>
    <t>A307-157</t>
  </si>
  <si>
    <t>TOTAL ABEDULES 307</t>
  </si>
  <si>
    <t>A310</t>
  </si>
  <si>
    <t>ABEDULES 310</t>
  </si>
  <si>
    <t>A310-158</t>
  </si>
  <si>
    <t>A310-159</t>
  </si>
  <si>
    <t>A310-160</t>
  </si>
  <si>
    <t>A310-161</t>
  </si>
  <si>
    <t>A310-162</t>
  </si>
  <si>
    <t>A310-163</t>
  </si>
  <si>
    <t>A310-164</t>
  </si>
  <si>
    <t>TOTAL ABEDULES 310</t>
  </si>
  <si>
    <t>A311</t>
  </si>
  <si>
    <t>ABEDULES 311</t>
  </si>
  <si>
    <t>A311-165</t>
  </si>
  <si>
    <t>A311-166</t>
  </si>
  <si>
    <t>A311-167</t>
  </si>
  <si>
    <t>A311-168</t>
  </si>
  <si>
    <t>A311-169</t>
  </si>
  <si>
    <t>A311-170</t>
  </si>
  <si>
    <t>A311-171</t>
  </si>
  <si>
    <t>TOTAL ABEDULES 311</t>
  </si>
  <si>
    <t>CP</t>
  </si>
  <si>
    <t>CASA DE PROFESORES</t>
  </si>
  <si>
    <t>CP-172</t>
  </si>
  <si>
    <t>CP-173</t>
  </si>
  <si>
    <t>CP-174</t>
  </si>
  <si>
    <t>CP-175</t>
  </si>
  <si>
    <t>CP-176</t>
  </si>
  <si>
    <t>CP-177</t>
  </si>
  <si>
    <t>CP-178</t>
  </si>
  <si>
    <t>CP-179</t>
  </si>
  <si>
    <t>CP-180</t>
  </si>
  <si>
    <t>TOTAL CASA DE PROFESORES</t>
  </si>
  <si>
    <t>ED</t>
  </si>
  <si>
    <t>EDIFICIO "D"</t>
  </si>
  <si>
    <t>ED-181</t>
  </si>
  <si>
    <t>ED-182</t>
  </si>
  <si>
    <t>ED-183</t>
  </si>
  <si>
    <t>ED-184</t>
  </si>
  <si>
    <t>ED-185</t>
  </si>
  <si>
    <t>ED-186</t>
  </si>
  <si>
    <t>ED-187</t>
  </si>
  <si>
    <t>ED-188</t>
  </si>
  <si>
    <t>Desmontaje de tubería de bajada de aguas, de pvc de 100 mm de diámetro hasta una altura de 7 m, con recuperación, incluye: desconexión hidráulica, demolición en paso de losa, andamios, acarreo hasta el almacén, mano de obra, equipo y herramienta.</t>
  </si>
  <si>
    <t>ED-189</t>
  </si>
  <si>
    <t>Desmontaje de tinaco de polietileno con capacidad de 1100 lt. con recuperación, incluye: desconexión hidráulica, descenso desde una altura de 7 m, acarreo hasta el almacén, mano de obra, equipo y herramienta.</t>
  </si>
  <si>
    <t>ED-190</t>
  </si>
  <si>
    <t>ED-191</t>
  </si>
  <si>
    <t>Tinaco de 1100 litros tricapa c/acc Rotoplas, Incluye: suministro, instalación, mano de obra, equipo y herramienta.</t>
  </si>
  <si>
    <t>ED-192</t>
  </si>
  <si>
    <t>Abrazadera de omega para tubo de 13 mm de diámetro, fijada pija y taquete de 1/4", incluye:  materiales, mano de obra, equipo y herramienta.</t>
  </si>
  <si>
    <t>ED-193</t>
  </si>
  <si>
    <t>Abrazadera de omega para tubo de 19 mm de diámetro, fijada pija y taquete de 1/4", incluye:  materiales, mano de obra, equipo y herramienta.</t>
  </si>
  <si>
    <t>ED-194</t>
  </si>
  <si>
    <t>Abrazadera de omega para tubo de 25 mm de diámetro, fijada pija y taquete de 1/4", incluye:  materiales, mano de obra, equipo y herramienta.</t>
  </si>
  <si>
    <t>ED-195</t>
  </si>
  <si>
    <t>Abrazadera de omega para tubo de 32 mm de diámetro, fijada pija y taquete de 1/4", incluye:  materiales, mano de obra, equipo y herramienta.</t>
  </si>
  <si>
    <t>ED-196</t>
  </si>
  <si>
    <t>Abrazadera de omega para tubo de 150 mm de diámetro, fijada 2 taquetes de expansión de 3/8", incluye:  materiales, mano de obra, equipo y herramienta.</t>
  </si>
  <si>
    <t>ED-197</t>
  </si>
  <si>
    <t>Suministro e instalacion de electronivel a base de pera alta y pera baja, para controlar el parado y arranque de bomba de alimentacion de tinaco y bomba; incluye: canalizacion y cargo directo por el costo de los materiales en general a utilizar, acarreo libre horizontal y vertical hasta el lugar de utilizacion, handamiaje, equipo -herramienta, mano de obra, limpieza del lugar y todo lo necesario para la correcta ejecucion del trabajo, p.u.o.t.</t>
  </si>
  <si>
    <t>TOTAL EDIFICIO "D"</t>
  </si>
  <si>
    <t>EM</t>
  </si>
  <si>
    <t>ESCALERA Y MONTACARGAS</t>
  </si>
  <si>
    <t>EM-198</t>
  </si>
  <si>
    <t>Suministro y aplicacion de pintura anticorrosiva, sobre estructura de escalera y montacargas marca  epoxica color aprobado por el colpos; incluye: lijado y preparacion de la superficie, la aplicacion de pintura anticorrosiva con las manos requeridas y aprobadas por supervision de obra, el cargo directo por los materiales en general a utilizar, acarreo libre horizontal y/o vertical hasta el lugar de utilizacion, equipo -herramienta, mano de obra, andmiaje, limpieza del lugar y todo lo necesario para la correcta ejecucion del trabajo, p.u.o.t.</t>
  </si>
  <si>
    <t>EM-199</t>
  </si>
  <si>
    <t>El servicio de mantenimiento preventivo consiste en una inspección de todos los componentes del montacargas de 500 kg de capacidad, incluye revision y cambio de sistemas de seguridad y todo aquel mecanismo susceptible a algún tipo de desajuste y/o desgaste   de funcionamiento y particularmente de seguridad sean las correctas,  ajustes, limpieza y lubricación necesarios en los componentes de montacargas,  herramientas, equipos de sguridad, mano de obra especializada y todo lo necesario para su correcta ejecucion</t>
  </si>
  <si>
    <t>TOTAL ESCALERA Y MONTACARGAS</t>
  </si>
  <si>
    <t>CF</t>
  </si>
  <si>
    <t>CAMARA FRIA</t>
  </si>
  <si>
    <t>CF-200</t>
  </si>
  <si>
    <t>Suministro y colocación de paneles de polietileno expandido con acabado de acero galvanizado tipo g-60 (astm-a-653)  prepintado pintro núcleo de  2" de espesor , lamina de acero cal 26  tipo "b" fy = 2600 kg/cm2 acabado rugoso leve sobre muros y techo  existentes de tabique, incluye,  montaje, desconexión y reconexión de inyectores de aire,  movimiento, desconexión y reconexión  de instalacion eléctrica de tubería conduit, materiales de fijación, mano de obra,  herramienta,  sellado , equipo, limpieza y todo lo necesario para su correcta ejecución.</t>
  </si>
  <si>
    <t>TOTAL CAMARA FRIA</t>
  </si>
  <si>
    <t>EA</t>
  </si>
  <si>
    <t>EDIFICIO "A" AULAS</t>
  </si>
  <si>
    <t>EA-201</t>
  </si>
  <si>
    <t>Desmontaje de centro de cargas de equipos de aire acondicionado ubicado en azotea, incluye desconexión, retiro de interruptores, desmantelamiento de 23 m de tubería conduit de 13 a 25 mm, des cableado, retiro del material fuera de las instalaciones, mano de obra, andamios, y todo lo necesario para su correcta ejecución.</t>
  </si>
  <si>
    <t>EA-202</t>
  </si>
  <si>
    <t>Desmontaje de centro de cargas de equipos de aire acondicionado ubicado en azotea, incluye desconexión, retiro de interruptores, desmantelamiento de 23 m de tubería Conduit de 13 a 25 mm, des cableado, retiro del material fuera de las instalaciones, mano de obra, andamios, y todo lo necesario para su correcta ejecución.</t>
  </si>
  <si>
    <t>EA-203</t>
  </si>
  <si>
    <t>suministro  y  fabricación  de  muro de tablaroca , a dos caras de 10 cm  bastidor a base de   poste a cada 60 cm  y canal, , incluye: suministro de materiales e insumos, mano de obra, herramienta, equipo, andamios, elementos de fijación, tornillos autorroscables tipo "s-1" de 1" 1/4", calafateo de juntas con redimix, perfacinta de refuerzo para juntas, emplastecido de toda la superficie  con basecoat para uniformizar, refuerzo en vanos con canes de madera,  limpieza , acarreos y elevaciones horizontales y verticales hasta el lugar de su utilización, equipo de seguridad, así como lo necesario para su correcta.</t>
  </si>
  <si>
    <t>EA-204</t>
  </si>
  <si>
    <t>Suministro y colocacion de  puerta de madera de 0.90 x 2.35  de tambor de pino y recubrimiento de formaica en color blanco en ambas caras y todos sus cantos, incluye chapa  trupper, marco y contramarco de madera, chambrana, chapa, bisagras, acarreo a lugar designado para su colocación, equipo, herramienta, mano de obra, limpieza y todo lo necesario para su correcta ejecución</t>
  </si>
  <si>
    <t>EA-205</t>
  </si>
  <si>
    <t>linea electrica  aparente para  conexion de misplits en centro de carga  a base e de tubo conduit galvanizado pared gruesa de 13 y 19 mm., con un desarrollo de 9 m, con cable thw cal. 12, 10 y desnudo cal. 14 de la marca Condumex, con dos cajas condulet T-29 serie 9, y  FS-1 de 13 mm, una reduccion de 19 a 13 mm, un cople de 13 mm,  4 abrazaderas de uña, un contacto duplex polarizado y placa para contacto, incluye: mano de obra, materiales, cortes, desperdicios, conexiones, pruebas, herramientas, equipo, andamios, equipo de seguridad, acarreo veritical y horizontal de los materiales al lugar de su colocación, limpieza del lugar de trabajo y todo lo necesario para su perfecto funcionamiento.</t>
  </si>
  <si>
    <t>m</t>
  </si>
  <si>
    <t>EA-206</t>
  </si>
  <si>
    <t>EA-207</t>
  </si>
  <si>
    <t>EA-208</t>
  </si>
  <si>
    <t>EA-209</t>
  </si>
  <si>
    <t>EA-210</t>
  </si>
  <si>
    <t>Pintura vinilica en muros  y plafones en  Iinteriores y exterior   marca Comex Vinimex a dos manos, incluye: aplicación una mano de sellador, colocacion de plaste, materiales, mano de obra, protección con plastico y maskin tape, desperdicios, herramientas, equipo, andamios, equipo de seguridad, acarreo del material al lugar de su colocación, limpieza del area de trabajo y todo lo necesario para su correcta ejecución.</t>
  </si>
  <si>
    <t>TOTAL EDIFICIO "A" AULAS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</si>
</sst>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0.0000"/>
  </numFmts>
  <fonts count="9" x14ac:knownFonts="1">
    <font>
      <sz val="11"/>
      <color theme="1"/>
      <name val="Calibri"/>
      <family val="2"/>
      <scheme val="minor"/>
    </font>
    <font>
      <b/>
      <sz val="12"/>
      <name val="Arial"/>
      <family val="2"/>
    </font>
    <font>
      <sz val="14"/>
      <name val="Arial"/>
      <family val="2"/>
    </font>
    <font>
      <sz val="8"/>
      <name val="Arial"/>
      <family val="2"/>
    </font>
    <font>
      <b/>
      <sz val="8"/>
      <name val="Arial"/>
      <family val="2"/>
    </font>
    <font>
      <b/>
      <sz val="9"/>
      <name val="Arial"/>
      <family val="2"/>
    </font>
    <font>
      <b/>
      <sz val="8"/>
      <color rgb="FF000000"/>
      <name val="Arial"/>
      <family val="2"/>
    </font>
    <font>
      <sz val="8"/>
      <color rgb="FF000000"/>
      <name val="Arial"/>
      <family val="2"/>
    </font>
    <font>
      <b/>
      <sz val="10"/>
      <name val="Arial"/>
      <family val="2"/>
    </font>
  </fonts>
  <fills count="3">
    <fill>
      <patternFill patternType="none"/>
    </fill>
    <fill>
      <patternFill patternType="gray125"/>
    </fill>
    <fill>
      <patternFill patternType="solid">
        <fgColor rgb="FFF2F2F2"/>
        <bgColor rgb="FFF2F2F2"/>
      </patternFill>
    </fill>
  </fills>
  <borders count="2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rgb="FFFFFFFF"/>
      </left>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top style="thin">
        <color indexed="64"/>
      </top>
      <bottom/>
      <diagonal/>
    </border>
    <border>
      <left/>
      <right/>
      <top/>
      <bottom style="thin">
        <color indexed="55"/>
      </bottom>
      <diagonal/>
    </border>
    <border>
      <left style="medium">
        <color theme="0"/>
      </left>
      <right style="medium">
        <color theme="0"/>
      </right>
      <top style="medium">
        <color theme="0"/>
      </top>
      <bottom/>
      <diagonal/>
    </border>
  </borders>
  <cellStyleXfs count="1">
    <xf numFmtId="0" fontId="0" fillId="0" borderId="0"/>
  </cellStyleXfs>
  <cellXfs count="55">
    <xf numFmtId="0" fontId="0" fillId="0" borderId="0" xfId="0"/>
    <xf numFmtId="0" fontId="1" fillId="0" borderId="1" xfId="0" applyNumberFormat="1" applyFont="1" applyFill="1" applyBorder="1" applyAlignment="1">
      <alignment horizontal="centerContinuous"/>
    </xf>
    <xf numFmtId="0" fontId="2" fillId="0" borderId="2" xfId="0" applyNumberFormat="1" applyFont="1" applyFill="1" applyBorder="1" applyAlignment="1">
      <alignment horizontal="centerContinuous"/>
    </xf>
    <xf numFmtId="0" fontId="2" fillId="0" borderId="2" xfId="0" applyNumberFormat="1" applyFont="1" applyFill="1" applyBorder="1" applyAlignment="1">
      <alignment horizontal="center"/>
    </xf>
    <xf numFmtId="0" fontId="0" fillId="0" borderId="3" xfId="0" applyNumberFormat="1" applyFont="1" applyFill="1" applyBorder="1" applyAlignment="1">
      <alignment horizontal="centerContinuous"/>
    </xf>
    <xf numFmtId="0" fontId="3" fillId="0" borderId="4" xfId="0" applyNumberFormat="1" applyFont="1" applyFill="1" applyBorder="1" applyAlignment="1"/>
    <xf numFmtId="0" fontId="3" fillId="0" borderId="0" xfId="0" applyNumberFormat="1" applyFont="1" applyFill="1" applyBorder="1" applyAlignment="1"/>
    <xf numFmtId="0" fontId="3" fillId="0" borderId="0" xfId="0" applyNumberFormat="1" applyFont="1" applyFill="1" applyBorder="1" applyAlignment="1">
      <alignment horizontal="center"/>
    </xf>
    <xf numFmtId="0" fontId="0" fillId="0" borderId="5" xfId="0" applyNumberFormat="1" applyFont="1" applyFill="1" applyBorder="1" applyAlignment="1"/>
    <xf numFmtId="0" fontId="4" fillId="0" borderId="0" xfId="0" applyNumberFormat="1" applyFont="1" applyFill="1" applyBorder="1" applyAlignment="1">
      <alignment horizontal="center"/>
    </xf>
    <xf numFmtId="0" fontId="0" fillId="0" borderId="5" xfId="0" applyBorder="1"/>
    <xf numFmtId="15" fontId="3" fillId="0" borderId="0" xfId="0" applyNumberFormat="1" applyFont="1" applyFill="1" applyBorder="1" applyAlignment="1"/>
    <xf numFmtId="0" fontId="0" fillId="0" borderId="0" xfId="0" applyNumberFormat="1" applyFont="1" applyFill="1" applyBorder="1" applyAlignment="1"/>
    <xf numFmtId="0" fontId="3" fillId="0" borderId="4"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5" xfId="0" applyNumberFormat="1" applyFont="1" applyFill="1" applyBorder="1" applyAlignment="1"/>
    <xf numFmtId="0" fontId="3" fillId="0" borderId="6" xfId="0" applyNumberFormat="1" applyFont="1" applyFill="1" applyBorder="1" applyAlignment="1"/>
    <xf numFmtId="0" fontId="3" fillId="0" borderId="7" xfId="0" applyNumberFormat="1" applyFont="1" applyFill="1" applyBorder="1" applyAlignment="1"/>
    <xf numFmtId="0" fontId="3" fillId="0" borderId="7" xfId="0" applyNumberFormat="1" applyFont="1" applyFill="1" applyBorder="1" applyAlignment="1">
      <alignment horizontal="center"/>
    </xf>
    <xf numFmtId="0" fontId="0" fillId="0" borderId="8" xfId="0" applyNumberFormat="1" applyFont="1" applyFill="1" applyBorder="1" applyAlignment="1"/>
    <xf numFmtId="0" fontId="3" fillId="0" borderId="0" xfId="0" applyNumberFormat="1" applyFont="1" applyFill="1" applyAlignment="1"/>
    <xf numFmtId="0" fontId="3" fillId="0" borderId="0" xfId="0" applyNumberFormat="1" applyFont="1" applyFill="1" applyAlignment="1">
      <alignment horizontal="center"/>
    </xf>
    <xf numFmtId="0" fontId="0" fillId="0" borderId="0" xfId="0" applyNumberFormat="1" applyFont="1" applyFill="1" applyAlignment="1"/>
    <xf numFmtId="0" fontId="4" fillId="0" borderId="9" xfId="0" applyNumberFormat="1" applyFont="1" applyFill="1" applyBorder="1" applyAlignment="1">
      <alignment horizontal="center"/>
    </xf>
    <xf numFmtId="0" fontId="4" fillId="0" borderId="10" xfId="0" applyNumberFormat="1" applyFont="1" applyFill="1" applyBorder="1" applyAlignment="1">
      <alignment horizontal="center"/>
    </xf>
    <xf numFmtId="0" fontId="4" fillId="0" borderId="11" xfId="0" applyNumberFormat="1" applyFont="1" applyFill="1" applyBorder="1" applyAlignment="1">
      <alignment horizontal="center"/>
    </xf>
    <xf numFmtId="0" fontId="4" fillId="0" borderId="0" xfId="0" applyNumberFormat="1" applyFont="1" applyFill="1"/>
    <xf numFmtId="0" fontId="0" fillId="0" borderId="0" xfId="0" applyAlignment="1">
      <alignment horizontal="center"/>
    </xf>
    <xf numFmtId="0" fontId="6" fillId="2" borderId="12" xfId="0" applyFont="1" applyFill="1" applyBorder="1" applyAlignment="1">
      <alignment horizontal="center" vertical="center"/>
    </xf>
    <xf numFmtId="0" fontId="4" fillId="2" borderId="13" xfId="0" applyFont="1" applyFill="1" applyBorder="1" applyAlignment="1">
      <alignment horizontal="justify" vertical="center" wrapText="1"/>
    </xf>
    <xf numFmtId="0" fontId="3" fillId="2" borderId="14" xfId="0" applyFont="1" applyFill="1" applyBorder="1" applyAlignment="1">
      <alignment horizontal="center" vertical="center"/>
    </xf>
    <xf numFmtId="4" fontId="3" fillId="2" borderId="15" xfId="0" applyNumberFormat="1" applyFont="1" applyFill="1" applyBorder="1" applyAlignment="1">
      <alignment horizontal="center" vertical="center"/>
    </xf>
    <xf numFmtId="8" fontId="3" fillId="2" borderId="15" xfId="0" applyNumberFormat="1" applyFont="1" applyFill="1" applyBorder="1" applyAlignment="1">
      <alignment horizontal="center" vertical="center"/>
    </xf>
    <xf numFmtId="8" fontId="7" fillId="2" borderId="15" xfId="0" applyNumberFormat="1" applyFont="1" applyFill="1" applyBorder="1" applyAlignment="1">
      <alignment horizontal="center" vertical="center"/>
    </xf>
    <xf numFmtId="0" fontId="7" fillId="2" borderId="12" xfId="0" applyFont="1" applyFill="1" applyBorder="1" applyAlignment="1">
      <alignment horizontal="center" vertical="center"/>
    </xf>
    <xf numFmtId="0" fontId="3" fillId="2" borderId="13"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15" xfId="0" applyFont="1" applyFill="1" applyBorder="1" applyAlignment="1">
      <alignment horizontal="center" vertical="center"/>
    </xf>
    <xf numFmtId="8" fontId="6" fillId="2" borderId="15" xfId="0" applyNumberFormat="1" applyFont="1" applyFill="1" applyBorder="1" applyAlignment="1">
      <alignment horizontal="center" vertical="center"/>
    </xf>
    <xf numFmtId="0" fontId="3" fillId="2" borderId="16" xfId="0" applyFont="1" applyFill="1" applyBorder="1" applyAlignment="1">
      <alignment horizontal="justify" vertical="center" wrapText="1"/>
    </xf>
    <xf numFmtId="0" fontId="3" fillId="2" borderId="17" xfId="0" applyFont="1" applyFill="1" applyBorder="1" applyAlignment="1">
      <alignment horizontal="justify" vertical="center" wrapText="1"/>
    </xf>
    <xf numFmtId="0" fontId="3" fillId="0" borderId="0" xfId="0" applyNumberFormat="1" applyFont="1" applyFill="1" applyAlignment="1">
      <alignment vertical="top"/>
    </xf>
    <xf numFmtId="0" fontId="3" fillId="0" borderId="0" xfId="0" applyNumberFormat="1" applyFont="1" applyFill="1" applyAlignment="1">
      <alignment horizontal="center" vertical="top"/>
    </xf>
    <xf numFmtId="164" fontId="3" fillId="0" borderId="0" xfId="0" applyNumberFormat="1" applyFont="1" applyFill="1" applyAlignment="1">
      <alignment horizontal="right" vertical="top"/>
    </xf>
    <xf numFmtId="4" fontId="3" fillId="0" borderId="0" xfId="0" applyNumberFormat="1" applyFont="1" applyFill="1" applyAlignment="1">
      <alignment horizontal="right" vertical="top"/>
    </xf>
    <xf numFmtId="0" fontId="3" fillId="0" borderId="0" xfId="0" applyNumberFormat="1" applyFont="1" applyFill="1" applyAlignment="1">
      <alignment horizontal="justify" vertical="top"/>
    </xf>
    <xf numFmtId="4" fontId="4" fillId="0" borderId="0" xfId="0" applyNumberFormat="1" applyFont="1" applyFill="1" applyAlignment="1">
      <alignment horizontal="right" vertical="top"/>
    </xf>
    <xf numFmtId="0" fontId="4" fillId="0" borderId="0" xfId="0" applyNumberFormat="1" applyFont="1" applyFill="1" applyAlignment="1">
      <alignment horizontal="justify" vertical="top"/>
    </xf>
    <xf numFmtId="4" fontId="4" fillId="0" borderId="18" xfId="0" applyNumberFormat="1" applyFont="1" applyFill="1" applyBorder="1" applyAlignment="1">
      <alignment horizontal="right" vertical="top"/>
    </xf>
    <xf numFmtId="0" fontId="3" fillId="2" borderId="20" xfId="0" applyFont="1" applyFill="1" applyBorder="1" applyAlignment="1">
      <alignment horizontal="justify" vertical="center" wrapText="1"/>
    </xf>
    <xf numFmtId="0" fontId="4" fillId="2" borderId="17" xfId="0" applyFont="1" applyFill="1" applyBorder="1" applyAlignment="1">
      <alignment horizontal="justify" vertical="center" wrapText="1"/>
    </xf>
    <xf numFmtId="0" fontId="4" fillId="2" borderId="0" xfId="0" applyFont="1" applyFill="1" applyBorder="1" applyAlignment="1">
      <alignment horizontal="justify" vertical="center" wrapText="1"/>
    </xf>
    <xf numFmtId="0" fontId="3" fillId="0" borderId="0" xfId="0" applyNumberFormat="1" applyFont="1" applyFill="1" applyBorder="1" applyAlignment="1">
      <alignment horizontal="left" wrapText="1"/>
    </xf>
    <xf numFmtId="0" fontId="5" fillId="0" borderId="0" xfId="0" applyNumberFormat="1" applyFont="1" applyFill="1" applyAlignment="1">
      <alignment horizontal="center"/>
    </xf>
    <xf numFmtId="0" fontId="8" fillId="0" borderId="19"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ANTENIMIENTO%20TABASCO\REQUISICION%20TABASCO%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14TUD"/>
      <sheetName val="ESTUDIO"/>
      <sheetName val="REQUISICION"/>
      <sheetName val="COMPARATIVO"/>
      <sheetName val="CATALOGO"/>
      <sheetName val="ANEXO TEC"/>
    </sheetNames>
    <sheetDataSet>
      <sheetData sheetId="0">
        <row r="26">
          <cell r="D26" t="str">
            <v>MANTENIMIENTO A CASAS DE ESTUDIANTES, ABEDULES 306, 307, 310, 311, CASA DE PROFESORES, ESCALERAS Y MONTACARGAS, CÁMARA FRÍA Y EDIFICIO "A" DE AULAS E IMPERMEABILIZACIÓN EDIFICIO "D", DEL CAMPUS TABASCO DEL COLEGIO DE POSTGRADUADOS</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6"/>
  <sheetViews>
    <sheetView tabSelected="1" workbookViewId="0">
      <selection activeCell="B17" sqref="B17"/>
    </sheetView>
  </sheetViews>
  <sheetFormatPr baseColWidth="10" defaultRowHeight="15" x14ac:dyDescent="0.25"/>
  <cols>
    <col min="1" max="1" width="9.85546875" customWidth="1"/>
    <col min="2" max="2" width="56.5703125" customWidth="1"/>
    <col min="3" max="3" width="7.7109375" style="27" customWidth="1"/>
    <col min="4" max="4" width="11.85546875" customWidth="1"/>
    <col min="5" max="5" width="13.28515625" customWidth="1"/>
    <col min="6" max="6" width="26.85546875" customWidth="1"/>
    <col min="7" max="7" width="13.5703125" customWidth="1"/>
  </cols>
  <sheetData>
    <row r="1" spans="1:7" ht="18.75" thickTop="1" x14ac:dyDescent="0.25">
      <c r="A1" s="1" t="s">
        <v>0</v>
      </c>
      <c r="B1" s="2"/>
      <c r="C1" s="3"/>
      <c r="D1" s="2"/>
      <c r="E1" s="2"/>
      <c r="F1" s="2"/>
      <c r="G1" s="4"/>
    </row>
    <row r="2" spans="1:7" x14ac:dyDescent="0.25">
      <c r="A2" s="5" t="s">
        <v>1</v>
      </c>
      <c r="B2" s="6"/>
      <c r="C2" s="7"/>
      <c r="D2" s="6"/>
      <c r="E2" s="6"/>
      <c r="F2" s="6"/>
      <c r="G2" s="8"/>
    </row>
    <row r="3" spans="1:7" x14ac:dyDescent="0.25">
      <c r="A3" s="5"/>
      <c r="B3" s="6" t="s">
        <v>2</v>
      </c>
      <c r="C3" s="7"/>
      <c r="D3" s="6"/>
      <c r="E3" s="6"/>
      <c r="F3" s="6"/>
      <c r="G3" s="8"/>
    </row>
    <row r="4" spans="1:7" x14ac:dyDescent="0.25">
      <c r="A4" s="5"/>
      <c r="B4" s="6" t="s">
        <v>3</v>
      </c>
      <c r="C4" s="7"/>
      <c r="D4" s="6"/>
      <c r="E4" s="6"/>
      <c r="F4" s="9"/>
      <c r="G4" s="10"/>
    </row>
    <row r="5" spans="1:7" x14ac:dyDescent="0.25">
      <c r="A5" s="5" t="s">
        <v>4</v>
      </c>
      <c r="B5" s="6"/>
      <c r="C5" s="7" t="s">
        <v>5</v>
      </c>
      <c r="D5" s="11">
        <v>44022</v>
      </c>
      <c r="E5" s="12"/>
      <c r="F5" s="6"/>
      <c r="G5" s="10"/>
    </row>
    <row r="6" spans="1:7" ht="37.5" customHeight="1" x14ac:dyDescent="0.25">
      <c r="A6" s="13" t="s">
        <v>6</v>
      </c>
      <c r="B6" s="52" t="str">
        <f>+[1]SOLICI14TUD!D26</f>
        <v>MANTENIMIENTO A CASAS DE ESTUDIANTES, ABEDULES 306, 307, 310, 311, CASA DE PROFESORES, ESCALERAS Y MONTACARGAS, CÁMARA FRÍA Y EDIFICIO "A" DE AULAS E IMPERMEABILIZACIÓN EDIFICIO "D", DEL CAMPUS TABASCO DEL COLEGIO DE POSTGRADUADOS</v>
      </c>
      <c r="C6" s="52"/>
      <c r="D6" s="52"/>
      <c r="E6" s="52"/>
      <c r="F6" s="14" t="s">
        <v>7</v>
      </c>
      <c r="G6" s="15"/>
    </row>
    <row r="7" spans="1:7" x14ac:dyDescent="0.25">
      <c r="A7" s="5"/>
      <c r="B7" s="6"/>
      <c r="C7" s="7"/>
      <c r="D7" s="6"/>
      <c r="E7" s="6"/>
      <c r="F7" s="6" t="s">
        <v>8</v>
      </c>
      <c r="G7" s="15"/>
    </row>
    <row r="8" spans="1:7" ht="15.75" thickBot="1" x14ac:dyDescent="0.3">
      <c r="A8" s="16" t="s">
        <v>9</v>
      </c>
      <c r="B8" s="17"/>
      <c r="C8" s="18"/>
      <c r="D8" s="17"/>
      <c r="E8" s="17"/>
      <c r="F8" s="17"/>
      <c r="G8" s="19"/>
    </row>
    <row r="9" spans="1:7" ht="15.75" thickTop="1" x14ac:dyDescent="0.25">
      <c r="A9" s="20"/>
      <c r="B9" s="20"/>
      <c r="C9" s="21"/>
      <c r="D9" s="20"/>
      <c r="E9" s="20"/>
      <c r="F9" s="20"/>
      <c r="G9" s="22"/>
    </row>
    <row r="10" spans="1:7" x14ac:dyDescent="0.25">
      <c r="A10" s="53" t="s">
        <v>10</v>
      </c>
      <c r="B10" s="53"/>
      <c r="C10" s="53"/>
      <c r="D10" s="53"/>
      <c r="E10" s="53"/>
      <c r="F10" s="53"/>
      <c r="G10" s="53"/>
    </row>
    <row r="11" spans="1:7" ht="15.75" thickBot="1" x14ac:dyDescent="0.3">
      <c r="A11" s="20"/>
      <c r="B11" s="20"/>
      <c r="C11" s="21"/>
      <c r="D11" s="20"/>
      <c r="E11" s="20"/>
      <c r="F11" s="20"/>
      <c r="G11" s="22"/>
    </row>
    <row r="12" spans="1:7" ht="16.5" thickTop="1" thickBot="1" x14ac:dyDescent="0.3">
      <c r="A12" s="23" t="s">
        <v>11</v>
      </c>
      <c r="B12" s="24" t="s">
        <v>12</v>
      </c>
      <c r="C12" s="24" t="s">
        <v>13</v>
      </c>
      <c r="D12" s="24" t="s">
        <v>14</v>
      </c>
      <c r="E12" s="24" t="s">
        <v>15</v>
      </c>
      <c r="F12" s="24" t="s">
        <v>16</v>
      </c>
      <c r="G12" s="25" t="s">
        <v>17</v>
      </c>
    </row>
    <row r="13" spans="1:7" ht="16.5" thickTop="1" thickBot="1" x14ac:dyDescent="0.3">
      <c r="A13" s="26"/>
      <c r="B13" s="26"/>
    </row>
    <row r="14" spans="1:7" ht="15.75" thickBot="1" x14ac:dyDescent="0.3">
      <c r="A14" s="28" t="s">
        <v>24</v>
      </c>
      <c r="B14" s="29" t="s">
        <v>25</v>
      </c>
      <c r="C14" s="30"/>
      <c r="D14" s="31"/>
      <c r="E14" s="32"/>
      <c r="F14" s="33"/>
      <c r="G14" s="33"/>
    </row>
    <row r="15" spans="1:7" ht="45.75" thickBot="1" x14ac:dyDescent="0.3">
      <c r="A15" s="34" t="s">
        <v>26</v>
      </c>
      <c r="B15" s="35" t="s">
        <v>27</v>
      </c>
      <c r="C15" s="30" t="s">
        <v>28</v>
      </c>
      <c r="D15" s="31">
        <v>56</v>
      </c>
      <c r="E15" s="32">
        <v>0</v>
      </c>
      <c r="F15" s="33"/>
      <c r="G15" s="33">
        <f>+D15*E15</f>
        <v>0</v>
      </c>
    </row>
    <row r="16" spans="1:7" ht="45.75" thickBot="1" x14ac:dyDescent="0.3">
      <c r="A16" s="34" t="s">
        <v>29</v>
      </c>
      <c r="B16" s="35" t="s">
        <v>30</v>
      </c>
      <c r="C16" s="30" t="s">
        <v>28</v>
      </c>
      <c r="D16" s="31">
        <v>38</v>
      </c>
      <c r="E16" s="32">
        <v>0</v>
      </c>
      <c r="F16" s="33"/>
      <c r="G16" s="33">
        <f t="shared" ref="G16:G79" si="0">+D16*E16</f>
        <v>0</v>
      </c>
    </row>
    <row r="17" spans="1:7" ht="45.75" thickBot="1" x14ac:dyDescent="0.3">
      <c r="A17" s="34" t="s">
        <v>31</v>
      </c>
      <c r="B17" s="35" t="s">
        <v>32</v>
      </c>
      <c r="C17" s="30" t="s">
        <v>28</v>
      </c>
      <c r="D17" s="31">
        <v>108</v>
      </c>
      <c r="E17" s="32">
        <v>0</v>
      </c>
      <c r="F17" s="33"/>
      <c r="G17" s="33">
        <f t="shared" si="0"/>
        <v>0</v>
      </c>
    </row>
    <row r="18" spans="1:7" ht="45.75" thickBot="1" x14ac:dyDescent="0.3">
      <c r="A18" s="34" t="s">
        <v>33</v>
      </c>
      <c r="B18" s="36" t="s">
        <v>34</v>
      </c>
      <c r="C18" s="37" t="s">
        <v>35</v>
      </c>
      <c r="D18" s="31">
        <v>32</v>
      </c>
      <c r="E18" s="32">
        <v>0</v>
      </c>
      <c r="F18" s="33"/>
      <c r="G18" s="33">
        <f t="shared" si="0"/>
        <v>0</v>
      </c>
    </row>
    <row r="19" spans="1:7" ht="45.75" thickBot="1" x14ac:dyDescent="0.3">
      <c r="A19" s="34" t="s">
        <v>36</v>
      </c>
      <c r="B19" s="36" t="s">
        <v>37</v>
      </c>
      <c r="C19" s="37" t="s">
        <v>28</v>
      </c>
      <c r="D19" s="31">
        <v>24</v>
      </c>
      <c r="E19" s="32">
        <v>0</v>
      </c>
      <c r="F19" s="33"/>
      <c r="G19" s="33">
        <f t="shared" si="0"/>
        <v>0</v>
      </c>
    </row>
    <row r="20" spans="1:7" ht="45.75" thickBot="1" x14ac:dyDescent="0.3">
      <c r="A20" s="34" t="s">
        <v>38</v>
      </c>
      <c r="B20" s="35" t="s">
        <v>39</v>
      </c>
      <c r="C20" s="30" t="s">
        <v>35</v>
      </c>
      <c r="D20" s="31">
        <v>12</v>
      </c>
      <c r="E20" s="32">
        <v>0</v>
      </c>
      <c r="F20" s="33"/>
      <c r="G20" s="33">
        <f t="shared" si="0"/>
        <v>0</v>
      </c>
    </row>
    <row r="21" spans="1:7" ht="57" thickBot="1" x14ac:dyDescent="0.3">
      <c r="A21" s="34" t="s">
        <v>40</v>
      </c>
      <c r="B21" s="35" t="s">
        <v>41</v>
      </c>
      <c r="C21" s="30" t="s">
        <v>42</v>
      </c>
      <c r="D21" s="31">
        <v>1</v>
      </c>
      <c r="E21" s="32">
        <v>0</v>
      </c>
      <c r="F21" s="33"/>
      <c r="G21" s="33">
        <f t="shared" si="0"/>
        <v>0</v>
      </c>
    </row>
    <row r="22" spans="1:7" ht="45.75" thickBot="1" x14ac:dyDescent="0.3">
      <c r="A22" s="34" t="s">
        <v>43</v>
      </c>
      <c r="B22" s="35" t="s">
        <v>44</v>
      </c>
      <c r="C22" s="30" t="s">
        <v>42</v>
      </c>
      <c r="D22" s="31">
        <v>1</v>
      </c>
      <c r="E22" s="32">
        <v>0</v>
      </c>
      <c r="F22" s="33"/>
      <c r="G22" s="33">
        <f t="shared" si="0"/>
        <v>0</v>
      </c>
    </row>
    <row r="23" spans="1:7" ht="45.75" thickBot="1" x14ac:dyDescent="0.3">
      <c r="A23" s="34" t="s">
        <v>45</v>
      </c>
      <c r="B23" s="35" t="s">
        <v>46</v>
      </c>
      <c r="C23" s="30" t="s">
        <v>35</v>
      </c>
      <c r="D23" s="31">
        <v>180</v>
      </c>
      <c r="E23" s="32">
        <v>0</v>
      </c>
      <c r="F23" s="33"/>
      <c r="G23" s="33">
        <f t="shared" si="0"/>
        <v>0</v>
      </c>
    </row>
    <row r="24" spans="1:7" ht="45.75" thickBot="1" x14ac:dyDescent="0.3">
      <c r="A24" s="34" t="s">
        <v>47</v>
      </c>
      <c r="B24" s="35" t="s">
        <v>48</v>
      </c>
      <c r="C24" s="30" t="s">
        <v>42</v>
      </c>
      <c r="D24" s="31">
        <v>3</v>
      </c>
      <c r="E24" s="32">
        <v>0</v>
      </c>
      <c r="F24" s="33"/>
      <c r="G24" s="33">
        <f t="shared" si="0"/>
        <v>0</v>
      </c>
    </row>
    <row r="25" spans="1:7" ht="45.75" thickBot="1" x14ac:dyDescent="0.3">
      <c r="A25" s="34" t="s">
        <v>49</v>
      </c>
      <c r="B25" s="35" t="s">
        <v>50</v>
      </c>
      <c r="C25" s="30" t="s">
        <v>42</v>
      </c>
      <c r="D25" s="31">
        <v>1</v>
      </c>
      <c r="E25" s="32">
        <v>0</v>
      </c>
      <c r="F25" s="33"/>
      <c r="G25" s="33">
        <f t="shared" si="0"/>
        <v>0</v>
      </c>
    </row>
    <row r="26" spans="1:7" ht="45.75" thickBot="1" x14ac:dyDescent="0.3">
      <c r="A26" s="34" t="s">
        <v>51</v>
      </c>
      <c r="B26" s="35" t="s">
        <v>52</v>
      </c>
      <c r="C26" s="30" t="s">
        <v>42</v>
      </c>
      <c r="D26" s="31">
        <v>6</v>
      </c>
      <c r="E26" s="32">
        <v>0</v>
      </c>
      <c r="F26" s="33"/>
      <c r="G26" s="33">
        <f t="shared" si="0"/>
        <v>0</v>
      </c>
    </row>
    <row r="27" spans="1:7" ht="45.75" thickBot="1" x14ac:dyDescent="0.3">
      <c r="A27" s="34" t="s">
        <v>53</v>
      </c>
      <c r="B27" s="35" t="s">
        <v>54</v>
      </c>
      <c r="C27" s="30" t="s">
        <v>42</v>
      </c>
      <c r="D27" s="31">
        <v>5</v>
      </c>
      <c r="E27" s="32">
        <v>0</v>
      </c>
      <c r="F27" s="33"/>
      <c r="G27" s="33">
        <f t="shared" si="0"/>
        <v>0</v>
      </c>
    </row>
    <row r="28" spans="1:7" ht="57" thickBot="1" x14ac:dyDescent="0.3">
      <c r="A28" s="34" t="s">
        <v>55</v>
      </c>
      <c r="B28" s="35" t="s">
        <v>56</v>
      </c>
      <c r="C28" s="30" t="s">
        <v>28</v>
      </c>
      <c r="D28" s="31">
        <v>9</v>
      </c>
      <c r="E28" s="32">
        <v>0</v>
      </c>
      <c r="F28" s="33"/>
      <c r="G28" s="33">
        <f t="shared" si="0"/>
        <v>0</v>
      </c>
    </row>
    <row r="29" spans="1:7" ht="45.75" thickBot="1" x14ac:dyDescent="0.3">
      <c r="A29" s="34" t="s">
        <v>57</v>
      </c>
      <c r="B29" s="39" t="s">
        <v>58</v>
      </c>
      <c r="C29" s="30" t="s">
        <v>42</v>
      </c>
      <c r="D29" s="31">
        <v>1</v>
      </c>
      <c r="E29" s="32">
        <v>0</v>
      </c>
      <c r="F29" s="33"/>
      <c r="G29" s="33">
        <f t="shared" si="0"/>
        <v>0</v>
      </c>
    </row>
    <row r="30" spans="1:7" ht="45.75" thickBot="1" x14ac:dyDescent="0.3">
      <c r="A30" s="34" t="s">
        <v>59</v>
      </c>
      <c r="B30" s="35" t="s">
        <v>60</v>
      </c>
      <c r="C30" s="30" t="s">
        <v>28</v>
      </c>
      <c r="D30" s="31">
        <v>24</v>
      </c>
      <c r="E30" s="32">
        <v>0</v>
      </c>
      <c r="F30" s="33"/>
      <c r="G30" s="33">
        <f t="shared" si="0"/>
        <v>0</v>
      </c>
    </row>
    <row r="31" spans="1:7" ht="57" thickBot="1" x14ac:dyDescent="0.3">
      <c r="A31" s="34" t="s">
        <v>61</v>
      </c>
      <c r="B31" s="40" t="s">
        <v>62</v>
      </c>
      <c r="C31" s="30" t="s">
        <v>35</v>
      </c>
      <c r="D31" s="31">
        <v>8</v>
      </c>
      <c r="E31" s="32">
        <v>0</v>
      </c>
      <c r="F31" s="33"/>
      <c r="G31" s="33">
        <f t="shared" si="0"/>
        <v>0</v>
      </c>
    </row>
    <row r="32" spans="1:7" ht="90.75" thickBot="1" x14ac:dyDescent="0.3">
      <c r="A32" s="34" t="s">
        <v>63</v>
      </c>
      <c r="B32" s="35" t="s">
        <v>64</v>
      </c>
      <c r="C32" s="30" t="s">
        <v>42</v>
      </c>
      <c r="D32" s="31">
        <v>1</v>
      </c>
      <c r="E32" s="32">
        <v>0</v>
      </c>
      <c r="F32" s="33"/>
      <c r="G32" s="33">
        <f t="shared" si="0"/>
        <v>0</v>
      </c>
    </row>
    <row r="33" spans="1:7" ht="57" thickBot="1" x14ac:dyDescent="0.3">
      <c r="A33" s="34" t="s">
        <v>65</v>
      </c>
      <c r="B33" s="36" t="s">
        <v>66</v>
      </c>
      <c r="C33" s="30" t="s">
        <v>67</v>
      </c>
      <c r="D33" s="31">
        <v>3</v>
      </c>
      <c r="E33" s="32">
        <v>0</v>
      </c>
      <c r="F33" s="33"/>
      <c r="G33" s="33">
        <f t="shared" si="0"/>
        <v>0</v>
      </c>
    </row>
    <row r="34" spans="1:7" ht="45.75" thickBot="1" x14ac:dyDescent="0.3">
      <c r="A34" s="34" t="s">
        <v>68</v>
      </c>
      <c r="B34" s="49" t="s">
        <v>69</v>
      </c>
      <c r="C34" s="30" t="s">
        <v>42</v>
      </c>
      <c r="D34" s="31">
        <v>1</v>
      </c>
      <c r="E34" s="32">
        <v>0</v>
      </c>
      <c r="F34" s="33"/>
      <c r="G34" s="33">
        <f t="shared" si="0"/>
        <v>0</v>
      </c>
    </row>
    <row r="35" spans="1:7" ht="57" thickBot="1" x14ac:dyDescent="0.3">
      <c r="A35" s="34" t="s">
        <v>70</v>
      </c>
      <c r="B35" s="35" t="s">
        <v>71</v>
      </c>
      <c r="C35" s="30" t="s">
        <v>35</v>
      </c>
      <c r="D35" s="31">
        <v>234</v>
      </c>
      <c r="E35" s="32">
        <v>0</v>
      </c>
      <c r="F35" s="33"/>
      <c r="G35" s="33">
        <f t="shared" si="0"/>
        <v>0</v>
      </c>
    </row>
    <row r="36" spans="1:7" ht="79.5" thickBot="1" x14ac:dyDescent="0.3">
      <c r="A36" s="34" t="s">
        <v>72</v>
      </c>
      <c r="B36" s="40" t="s">
        <v>73</v>
      </c>
      <c r="C36" s="30" t="s">
        <v>74</v>
      </c>
      <c r="D36" s="31">
        <v>9</v>
      </c>
      <c r="E36" s="32">
        <v>0</v>
      </c>
      <c r="F36" s="33"/>
      <c r="G36" s="33">
        <f t="shared" si="0"/>
        <v>0</v>
      </c>
    </row>
    <row r="37" spans="1:7" ht="79.5" thickBot="1" x14ac:dyDescent="0.3">
      <c r="A37" s="34" t="s">
        <v>75</v>
      </c>
      <c r="B37" s="35" t="s">
        <v>76</v>
      </c>
      <c r="C37" s="30" t="s">
        <v>74</v>
      </c>
      <c r="D37" s="31">
        <v>21</v>
      </c>
      <c r="E37" s="32">
        <v>0</v>
      </c>
      <c r="F37" s="33"/>
      <c r="G37" s="33">
        <f t="shared" si="0"/>
        <v>0</v>
      </c>
    </row>
    <row r="38" spans="1:7" ht="102" thickBot="1" x14ac:dyDescent="0.3">
      <c r="A38" s="34" t="s">
        <v>77</v>
      </c>
      <c r="B38" s="35" t="s">
        <v>78</v>
      </c>
      <c r="C38" s="30" t="s">
        <v>74</v>
      </c>
      <c r="D38" s="31">
        <v>5</v>
      </c>
      <c r="E38" s="32">
        <v>0</v>
      </c>
      <c r="F38" s="33"/>
      <c r="G38" s="33">
        <f t="shared" si="0"/>
        <v>0</v>
      </c>
    </row>
    <row r="39" spans="1:7" ht="113.25" thickBot="1" x14ac:dyDescent="0.3">
      <c r="A39" s="34" t="s">
        <v>79</v>
      </c>
      <c r="B39" s="40" t="s">
        <v>80</v>
      </c>
      <c r="C39" s="30" t="s">
        <v>74</v>
      </c>
      <c r="D39" s="31">
        <v>5</v>
      </c>
      <c r="E39" s="32">
        <v>0</v>
      </c>
      <c r="F39" s="33"/>
      <c r="G39" s="33">
        <f t="shared" si="0"/>
        <v>0</v>
      </c>
    </row>
    <row r="40" spans="1:7" ht="79.5" thickBot="1" x14ac:dyDescent="0.3">
      <c r="A40" s="34" t="s">
        <v>81</v>
      </c>
      <c r="B40" s="49" t="s">
        <v>82</v>
      </c>
      <c r="C40" s="30" t="s">
        <v>74</v>
      </c>
      <c r="D40" s="31">
        <v>5</v>
      </c>
      <c r="E40" s="32">
        <v>0</v>
      </c>
      <c r="F40" s="33"/>
      <c r="G40" s="33">
        <f t="shared" si="0"/>
        <v>0</v>
      </c>
    </row>
    <row r="41" spans="1:7" ht="68.25" thickBot="1" x14ac:dyDescent="0.3">
      <c r="A41" s="34" t="s">
        <v>83</v>
      </c>
      <c r="B41" s="35" t="s">
        <v>84</v>
      </c>
      <c r="C41" s="30" t="s">
        <v>42</v>
      </c>
      <c r="D41" s="31">
        <v>1</v>
      </c>
      <c r="E41" s="32">
        <v>0</v>
      </c>
      <c r="F41" s="33"/>
      <c r="G41" s="33">
        <f t="shared" si="0"/>
        <v>0</v>
      </c>
    </row>
    <row r="42" spans="1:7" ht="57" thickBot="1" x14ac:dyDescent="0.3">
      <c r="A42" s="34" t="s">
        <v>85</v>
      </c>
      <c r="B42" s="40" t="s">
        <v>86</v>
      </c>
      <c r="C42" s="30" t="s">
        <v>42</v>
      </c>
      <c r="D42" s="31">
        <v>1</v>
      </c>
      <c r="E42" s="32">
        <v>0</v>
      </c>
      <c r="F42" s="33"/>
      <c r="G42" s="33">
        <f t="shared" si="0"/>
        <v>0</v>
      </c>
    </row>
    <row r="43" spans="1:7" ht="57" thickBot="1" x14ac:dyDescent="0.3">
      <c r="A43" s="34" t="s">
        <v>87</v>
      </c>
      <c r="B43" s="35" t="s">
        <v>88</v>
      </c>
      <c r="C43" s="30" t="s">
        <v>42</v>
      </c>
      <c r="D43" s="31">
        <v>5</v>
      </c>
      <c r="E43" s="32">
        <v>0</v>
      </c>
      <c r="F43" s="33"/>
      <c r="G43" s="33">
        <f t="shared" si="0"/>
        <v>0</v>
      </c>
    </row>
    <row r="44" spans="1:7" ht="57" thickBot="1" x14ac:dyDescent="0.3">
      <c r="A44" s="34" t="s">
        <v>89</v>
      </c>
      <c r="B44" s="36" t="s">
        <v>90</v>
      </c>
      <c r="C44" s="30" t="s">
        <v>28</v>
      </c>
      <c r="D44" s="31">
        <v>56</v>
      </c>
      <c r="E44" s="32">
        <v>0</v>
      </c>
      <c r="F44" s="33"/>
      <c r="G44" s="33">
        <f t="shared" si="0"/>
        <v>0</v>
      </c>
    </row>
    <row r="45" spans="1:7" ht="57" thickBot="1" x14ac:dyDescent="0.3">
      <c r="A45" s="34" t="s">
        <v>91</v>
      </c>
      <c r="B45" s="36" t="s">
        <v>92</v>
      </c>
      <c r="C45" s="30" t="s">
        <v>28</v>
      </c>
      <c r="D45" s="31">
        <v>38</v>
      </c>
      <c r="E45" s="32">
        <v>0</v>
      </c>
      <c r="F45" s="33"/>
      <c r="G45" s="33">
        <f t="shared" si="0"/>
        <v>0</v>
      </c>
    </row>
    <row r="46" spans="1:7" ht="57" thickBot="1" x14ac:dyDescent="0.3">
      <c r="A46" s="34" t="s">
        <v>93</v>
      </c>
      <c r="B46" s="35" t="s">
        <v>94</v>
      </c>
      <c r="C46" s="30" t="s">
        <v>28</v>
      </c>
      <c r="D46" s="31">
        <v>25</v>
      </c>
      <c r="E46" s="32">
        <v>0</v>
      </c>
      <c r="F46" s="33"/>
      <c r="G46" s="33">
        <f t="shared" si="0"/>
        <v>0</v>
      </c>
    </row>
    <row r="47" spans="1:7" ht="102" thickBot="1" x14ac:dyDescent="0.3">
      <c r="A47" s="34" t="s">
        <v>95</v>
      </c>
      <c r="B47" s="35" t="s">
        <v>96</v>
      </c>
      <c r="C47" s="30" t="s">
        <v>42</v>
      </c>
      <c r="D47" s="31">
        <v>1</v>
      </c>
      <c r="E47" s="32">
        <v>0</v>
      </c>
      <c r="F47" s="33"/>
      <c r="G47" s="33">
        <f t="shared" si="0"/>
        <v>0</v>
      </c>
    </row>
    <row r="48" spans="1:7" ht="68.25" thickBot="1" x14ac:dyDescent="0.3">
      <c r="A48" s="34" t="s">
        <v>97</v>
      </c>
      <c r="B48" s="40" t="s">
        <v>98</v>
      </c>
      <c r="C48" s="30" t="s">
        <v>42</v>
      </c>
      <c r="D48" s="31">
        <v>6</v>
      </c>
      <c r="E48" s="32">
        <v>0</v>
      </c>
      <c r="F48" s="33"/>
      <c r="G48" s="33">
        <f t="shared" si="0"/>
        <v>0</v>
      </c>
    </row>
    <row r="49" spans="1:7" ht="68.25" thickBot="1" x14ac:dyDescent="0.3">
      <c r="A49" s="34" t="s">
        <v>99</v>
      </c>
      <c r="B49" s="49" t="s">
        <v>100</v>
      </c>
      <c r="C49" s="30" t="s">
        <v>42</v>
      </c>
      <c r="D49" s="31">
        <v>5</v>
      </c>
      <c r="E49" s="32">
        <v>0</v>
      </c>
      <c r="F49" s="33"/>
      <c r="G49" s="33">
        <f t="shared" si="0"/>
        <v>0</v>
      </c>
    </row>
    <row r="50" spans="1:7" ht="79.5" thickBot="1" x14ac:dyDescent="0.3">
      <c r="A50" s="34" t="s">
        <v>101</v>
      </c>
      <c r="B50" s="35" t="s">
        <v>102</v>
      </c>
      <c r="C50" s="30" t="s">
        <v>42</v>
      </c>
      <c r="D50" s="31">
        <v>8</v>
      </c>
      <c r="E50" s="32">
        <v>0</v>
      </c>
      <c r="F50" s="33"/>
      <c r="G50" s="33">
        <f t="shared" si="0"/>
        <v>0</v>
      </c>
    </row>
    <row r="51" spans="1:7" ht="90.75" thickBot="1" x14ac:dyDescent="0.3">
      <c r="A51" s="34" t="s">
        <v>103</v>
      </c>
      <c r="B51" s="35" t="s">
        <v>104</v>
      </c>
      <c r="C51" s="30" t="s">
        <v>42</v>
      </c>
      <c r="D51" s="31">
        <v>5</v>
      </c>
      <c r="E51" s="32">
        <v>0</v>
      </c>
      <c r="F51" s="33"/>
      <c r="G51" s="33">
        <f t="shared" si="0"/>
        <v>0</v>
      </c>
    </row>
    <row r="52" spans="1:7" ht="90.75" thickBot="1" x14ac:dyDescent="0.3">
      <c r="A52" s="34" t="s">
        <v>105</v>
      </c>
      <c r="B52" s="39" t="s">
        <v>106</v>
      </c>
      <c r="C52" s="30" t="s">
        <v>42</v>
      </c>
      <c r="D52" s="31">
        <v>1</v>
      </c>
      <c r="E52" s="32">
        <v>0</v>
      </c>
      <c r="F52" s="33"/>
      <c r="G52" s="33">
        <f t="shared" si="0"/>
        <v>0</v>
      </c>
    </row>
    <row r="53" spans="1:7" ht="90.75" thickBot="1" x14ac:dyDescent="0.3">
      <c r="A53" s="34" t="s">
        <v>107</v>
      </c>
      <c r="B53" s="35" t="s">
        <v>108</v>
      </c>
      <c r="C53" s="30" t="s">
        <v>42</v>
      </c>
      <c r="D53" s="31">
        <v>1</v>
      </c>
      <c r="E53" s="32">
        <v>0</v>
      </c>
      <c r="F53" s="33"/>
      <c r="G53" s="33">
        <f t="shared" si="0"/>
        <v>0</v>
      </c>
    </row>
    <row r="54" spans="1:7" ht="79.5" thickBot="1" x14ac:dyDescent="0.3">
      <c r="A54" s="34" t="s">
        <v>109</v>
      </c>
      <c r="B54" s="36" t="s">
        <v>110</v>
      </c>
      <c r="C54" s="30" t="s">
        <v>74</v>
      </c>
      <c r="D54" s="31">
        <v>1</v>
      </c>
      <c r="E54" s="32">
        <v>0</v>
      </c>
      <c r="F54" s="33"/>
      <c r="G54" s="33">
        <f t="shared" si="0"/>
        <v>0</v>
      </c>
    </row>
    <row r="55" spans="1:7" ht="68.25" thickBot="1" x14ac:dyDescent="0.3">
      <c r="A55" s="34" t="s">
        <v>111</v>
      </c>
      <c r="B55" s="49" t="s">
        <v>112</v>
      </c>
      <c r="C55" s="30" t="s">
        <v>28</v>
      </c>
      <c r="D55" s="31">
        <v>2.5</v>
      </c>
      <c r="E55" s="32">
        <v>0</v>
      </c>
      <c r="F55" s="33"/>
      <c r="G55" s="33">
        <f t="shared" si="0"/>
        <v>0</v>
      </c>
    </row>
    <row r="56" spans="1:7" ht="57" thickBot="1" x14ac:dyDescent="0.3">
      <c r="A56" s="34" t="s">
        <v>113</v>
      </c>
      <c r="B56" s="35" t="s">
        <v>114</v>
      </c>
      <c r="C56" s="30" t="s">
        <v>28</v>
      </c>
      <c r="D56" s="31">
        <v>24</v>
      </c>
      <c r="E56" s="32">
        <v>0</v>
      </c>
      <c r="F56" s="33"/>
      <c r="G56" s="33">
        <f t="shared" si="0"/>
        <v>0</v>
      </c>
    </row>
    <row r="57" spans="1:7" ht="57" thickBot="1" x14ac:dyDescent="0.3">
      <c r="A57" s="34" t="s">
        <v>115</v>
      </c>
      <c r="B57" s="35" t="s">
        <v>116</v>
      </c>
      <c r="C57" s="30" t="s">
        <v>28</v>
      </c>
      <c r="D57" s="31">
        <v>10.3</v>
      </c>
      <c r="E57" s="32">
        <v>0</v>
      </c>
      <c r="F57" s="33"/>
      <c r="G57" s="33">
        <f t="shared" si="0"/>
        <v>0</v>
      </c>
    </row>
    <row r="58" spans="1:7" ht="68.25" thickBot="1" x14ac:dyDescent="0.3">
      <c r="A58" s="34" t="s">
        <v>117</v>
      </c>
      <c r="B58" s="35" t="s">
        <v>118</v>
      </c>
      <c r="C58" s="30" t="s">
        <v>42</v>
      </c>
      <c r="D58" s="31">
        <v>1</v>
      </c>
      <c r="E58" s="32">
        <v>0</v>
      </c>
      <c r="F58" s="33"/>
      <c r="G58" s="33">
        <f t="shared" si="0"/>
        <v>0</v>
      </c>
    </row>
    <row r="59" spans="1:7" ht="68.25" thickBot="1" x14ac:dyDescent="0.3">
      <c r="A59" s="34" t="s">
        <v>119</v>
      </c>
      <c r="B59" s="35" t="s">
        <v>120</v>
      </c>
      <c r="C59" s="30" t="s">
        <v>74</v>
      </c>
      <c r="D59" s="31">
        <v>1</v>
      </c>
      <c r="E59" s="32">
        <v>0</v>
      </c>
      <c r="F59" s="33"/>
      <c r="G59" s="33">
        <f t="shared" si="0"/>
        <v>0</v>
      </c>
    </row>
    <row r="60" spans="1:7" ht="57" thickBot="1" x14ac:dyDescent="0.3">
      <c r="A60" s="34" t="s">
        <v>121</v>
      </c>
      <c r="B60" s="35" t="s">
        <v>122</v>
      </c>
      <c r="C60" s="30" t="s">
        <v>74</v>
      </c>
      <c r="D60" s="31">
        <v>1</v>
      </c>
      <c r="E60" s="32">
        <v>0</v>
      </c>
      <c r="F60" s="33"/>
      <c r="G60" s="33">
        <f t="shared" si="0"/>
        <v>0</v>
      </c>
    </row>
    <row r="61" spans="1:7" ht="68.25" thickBot="1" x14ac:dyDescent="0.3">
      <c r="A61" s="34" t="s">
        <v>123</v>
      </c>
      <c r="B61" s="35" t="s">
        <v>124</v>
      </c>
      <c r="C61" s="30" t="s">
        <v>28</v>
      </c>
      <c r="D61" s="31">
        <v>16</v>
      </c>
      <c r="E61" s="32">
        <v>0</v>
      </c>
      <c r="F61" s="33"/>
      <c r="G61" s="33">
        <f t="shared" si="0"/>
        <v>0</v>
      </c>
    </row>
    <row r="62" spans="1:7" ht="57" thickBot="1" x14ac:dyDescent="0.3">
      <c r="A62" s="34" t="s">
        <v>125</v>
      </c>
      <c r="B62" s="39" t="s">
        <v>126</v>
      </c>
      <c r="C62" s="30" t="s">
        <v>127</v>
      </c>
      <c r="D62" s="31">
        <v>138</v>
      </c>
      <c r="E62" s="32">
        <v>0</v>
      </c>
      <c r="F62" s="33"/>
      <c r="G62" s="33">
        <f t="shared" si="0"/>
        <v>0</v>
      </c>
    </row>
    <row r="63" spans="1:7" ht="68.25" thickBot="1" x14ac:dyDescent="0.3">
      <c r="A63" s="34" t="s">
        <v>128</v>
      </c>
      <c r="B63" s="35" t="s">
        <v>129</v>
      </c>
      <c r="C63" s="30" t="s">
        <v>28</v>
      </c>
      <c r="D63" s="31">
        <v>598.66999999999996</v>
      </c>
      <c r="E63" s="32">
        <v>0</v>
      </c>
      <c r="F63" s="33"/>
      <c r="G63" s="33">
        <f t="shared" si="0"/>
        <v>0</v>
      </c>
    </row>
    <row r="64" spans="1:7" ht="68.25" thickBot="1" x14ac:dyDescent="0.3">
      <c r="A64" s="34" t="s">
        <v>130</v>
      </c>
      <c r="B64" s="39" t="s">
        <v>131</v>
      </c>
      <c r="C64" s="30" t="s">
        <v>28</v>
      </c>
      <c r="D64" s="31">
        <v>108</v>
      </c>
      <c r="E64" s="32">
        <v>0</v>
      </c>
      <c r="F64" s="33"/>
      <c r="G64" s="33">
        <f t="shared" si="0"/>
        <v>0</v>
      </c>
    </row>
    <row r="65" spans="1:7" ht="79.5" thickBot="1" x14ac:dyDescent="0.3">
      <c r="A65" s="34" t="s">
        <v>132</v>
      </c>
      <c r="B65" s="35" t="s">
        <v>133</v>
      </c>
      <c r="C65" s="30" t="s">
        <v>42</v>
      </c>
      <c r="D65" s="31">
        <v>5</v>
      </c>
      <c r="E65" s="32">
        <v>0</v>
      </c>
      <c r="F65" s="33"/>
      <c r="G65" s="33">
        <f t="shared" si="0"/>
        <v>0</v>
      </c>
    </row>
    <row r="66" spans="1:7" ht="237" thickBot="1" x14ac:dyDescent="0.3">
      <c r="A66" s="34" t="s">
        <v>134</v>
      </c>
      <c r="B66" s="40" t="s">
        <v>135</v>
      </c>
      <c r="C66" s="30" t="s">
        <v>28</v>
      </c>
      <c r="D66" s="31">
        <v>108</v>
      </c>
      <c r="E66" s="32">
        <v>0</v>
      </c>
      <c r="F66" s="33"/>
      <c r="G66" s="33">
        <f t="shared" si="0"/>
        <v>0</v>
      </c>
    </row>
    <row r="67" spans="1:7" ht="68.25" thickBot="1" x14ac:dyDescent="0.3">
      <c r="A67" s="34" t="s">
        <v>136</v>
      </c>
      <c r="B67" s="35" t="s">
        <v>137</v>
      </c>
      <c r="C67" s="30" t="s">
        <v>42</v>
      </c>
      <c r="D67" s="31">
        <v>1</v>
      </c>
      <c r="E67" s="32">
        <v>0</v>
      </c>
      <c r="F67" s="33"/>
      <c r="G67" s="33">
        <f t="shared" si="0"/>
        <v>0</v>
      </c>
    </row>
    <row r="68" spans="1:7" ht="45.75" thickBot="1" x14ac:dyDescent="0.3">
      <c r="A68" s="34" t="s">
        <v>138</v>
      </c>
      <c r="B68" s="39" t="s">
        <v>139</v>
      </c>
      <c r="C68" s="30" t="s">
        <v>42</v>
      </c>
      <c r="D68" s="31">
        <v>1</v>
      </c>
      <c r="E68" s="32">
        <v>0</v>
      </c>
      <c r="F68" s="33"/>
      <c r="G68" s="33">
        <f t="shared" si="0"/>
        <v>0</v>
      </c>
    </row>
    <row r="69" spans="1:7" ht="45.75" thickBot="1" x14ac:dyDescent="0.3">
      <c r="A69" s="34" t="s">
        <v>140</v>
      </c>
      <c r="B69" s="35" t="s">
        <v>141</v>
      </c>
      <c r="C69" s="30" t="s">
        <v>42</v>
      </c>
      <c r="D69" s="31">
        <v>2</v>
      </c>
      <c r="E69" s="32">
        <v>0</v>
      </c>
      <c r="F69" s="33"/>
      <c r="G69" s="33">
        <f t="shared" si="0"/>
        <v>0</v>
      </c>
    </row>
    <row r="70" spans="1:7" ht="45.75" thickBot="1" x14ac:dyDescent="0.3">
      <c r="A70" s="34" t="s">
        <v>142</v>
      </c>
      <c r="B70" s="40" t="s">
        <v>143</v>
      </c>
      <c r="C70" s="30" t="s">
        <v>28</v>
      </c>
      <c r="D70" s="31">
        <v>108</v>
      </c>
      <c r="E70" s="32">
        <v>0</v>
      </c>
      <c r="F70" s="33"/>
      <c r="G70" s="33">
        <f t="shared" si="0"/>
        <v>0</v>
      </c>
    </row>
    <row r="71" spans="1:7" ht="15.75" thickBot="1" x14ac:dyDescent="0.3">
      <c r="A71" s="28"/>
      <c r="B71" s="50" t="s">
        <v>144</v>
      </c>
      <c r="C71" s="30"/>
      <c r="D71" s="31"/>
      <c r="E71" s="32"/>
      <c r="F71" s="33"/>
      <c r="G71" s="38">
        <f>SUM(G15:G70)</f>
        <v>0</v>
      </c>
    </row>
    <row r="72" spans="1:7" ht="15.75" thickBot="1" x14ac:dyDescent="0.3">
      <c r="A72" s="28" t="s">
        <v>145</v>
      </c>
      <c r="B72" s="50" t="s">
        <v>146</v>
      </c>
      <c r="C72" s="30"/>
      <c r="D72" s="31"/>
      <c r="E72" s="32"/>
      <c r="F72" s="33"/>
      <c r="G72" s="33"/>
    </row>
    <row r="73" spans="1:7" ht="45.75" thickBot="1" x14ac:dyDescent="0.3">
      <c r="A73" s="34" t="s">
        <v>147</v>
      </c>
      <c r="B73" s="35" t="s">
        <v>27</v>
      </c>
      <c r="C73" s="30" t="s">
        <v>28</v>
      </c>
      <c r="D73" s="31">
        <v>72</v>
      </c>
      <c r="E73" s="32">
        <v>0</v>
      </c>
      <c r="F73" s="33"/>
      <c r="G73" s="33">
        <f t="shared" si="0"/>
        <v>0</v>
      </c>
    </row>
    <row r="74" spans="1:7" ht="45.75" thickBot="1" x14ac:dyDescent="0.3">
      <c r="A74" s="34" t="s">
        <v>148</v>
      </c>
      <c r="B74" s="39" t="s">
        <v>30</v>
      </c>
      <c r="C74" s="30" t="s">
        <v>28</v>
      </c>
      <c r="D74" s="31">
        <v>54.9</v>
      </c>
      <c r="E74" s="32">
        <v>0</v>
      </c>
      <c r="F74" s="33"/>
      <c r="G74" s="33">
        <f t="shared" si="0"/>
        <v>0</v>
      </c>
    </row>
    <row r="75" spans="1:7" ht="45.75" thickBot="1" x14ac:dyDescent="0.3">
      <c r="A75" s="34" t="s">
        <v>149</v>
      </c>
      <c r="B75" s="35" t="s">
        <v>32</v>
      </c>
      <c r="C75" s="30" t="s">
        <v>28</v>
      </c>
      <c r="D75" s="31">
        <v>108</v>
      </c>
      <c r="E75" s="32">
        <v>0</v>
      </c>
      <c r="F75" s="33"/>
      <c r="G75" s="33">
        <f t="shared" si="0"/>
        <v>0</v>
      </c>
    </row>
    <row r="76" spans="1:7" ht="45.75" thickBot="1" x14ac:dyDescent="0.3">
      <c r="A76" s="34" t="s">
        <v>150</v>
      </c>
      <c r="B76" s="40" t="s">
        <v>34</v>
      </c>
      <c r="C76" s="30" t="s">
        <v>35</v>
      </c>
      <c r="D76" s="31">
        <v>32</v>
      </c>
      <c r="E76" s="32">
        <v>0</v>
      </c>
      <c r="F76" s="33"/>
      <c r="G76" s="33">
        <f t="shared" si="0"/>
        <v>0</v>
      </c>
    </row>
    <row r="77" spans="1:7" ht="45.75" thickBot="1" x14ac:dyDescent="0.3">
      <c r="A77" s="34" t="s">
        <v>151</v>
      </c>
      <c r="B77" s="35" t="s">
        <v>37</v>
      </c>
      <c r="C77" s="30" t="s">
        <v>28</v>
      </c>
      <c r="D77" s="31">
        <v>20</v>
      </c>
      <c r="E77" s="32">
        <v>0</v>
      </c>
      <c r="F77" s="33"/>
      <c r="G77" s="33">
        <f t="shared" si="0"/>
        <v>0</v>
      </c>
    </row>
    <row r="78" spans="1:7" ht="45.75" thickBot="1" x14ac:dyDescent="0.3">
      <c r="A78" s="34" t="s">
        <v>152</v>
      </c>
      <c r="B78" s="35" t="s">
        <v>39</v>
      </c>
      <c r="C78" s="30" t="s">
        <v>35</v>
      </c>
      <c r="D78" s="31">
        <v>9</v>
      </c>
      <c r="E78" s="32">
        <v>0</v>
      </c>
      <c r="F78" s="33"/>
      <c r="G78" s="33">
        <f t="shared" si="0"/>
        <v>0</v>
      </c>
    </row>
    <row r="79" spans="1:7" ht="57" thickBot="1" x14ac:dyDescent="0.3">
      <c r="A79" s="34" t="s">
        <v>153</v>
      </c>
      <c r="B79" s="35" t="s">
        <v>41</v>
      </c>
      <c r="C79" s="30" t="s">
        <v>42</v>
      </c>
      <c r="D79" s="31">
        <v>1</v>
      </c>
      <c r="E79" s="32">
        <v>0</v>
      </c>
      <c r="F79" s="33"/>
      <c r="G79" s="33">
        <f t="shared" si="0"/>
        <v>0</v>
      </c>
    </row>
    <row r="80" spans="1:7" ht="45.75" thickBot="1" x14ac:dyDescent="0.3">
      <c r="A80" s="34" t="s">
        <v>154</v>
      </c>
      <c r="B80" s="35" t="s">
        <v>44</v>
      </c>
      <c r="C80" s="30" t="s">
        <v>42</v>
      </c>
      <c r="D80" s="31">
        <v>1</v>
      </c>
      <c r="E80" s="32">
        <v>0</v>
      </c>
      <c r="F80" s="33"/>
      <c r="G80" s="33">
        <f t="shared" ref="G80:G143" si="1">+D80*E80</f>
        <v>0</v>
      </c>
    </row>
    <row r="81" spans="1:7" ht="45.75" thickBot="1" x14ac:dyDescent="0.3">
      <c r="A81" s="34" t="s">
        <v>155</v>
      </c>
      <c r="B81" s="35" t="s">
        <v>46</v>
      </c>
      <c r="C81" s="30" t="s">
        <v>35</v>
      </c>
      <c r="D81" s="31">
        <v>180</v>
      </c>
      <c r="E81" s="32">
        <v>0</v>
      </c>
      <c r="F81" s="33"/>
      <c r="G81" s="33">
        <f t="shared" si="1"/>
        <v>0</v>
      </c>
    </row>
    <row r="82" spans="1:7" ht="45.75" thickBot="1" x14ac:dyDescent="0.3">
      <c r="A82" s="34" t="s">
        <v>156</v>
      </c>
      <c r="B82" s="35" t="s">
        <v>48</v>
      </c>
      <c r="C82" s="30" t="s">
        <v>42</v>
      </c>
      <c r="D82" s="31">
        <v>3</v>
      </c>
      <c r="E82" s="32">
        <v>0</v>
      </c>
      <c r="F82" s="33"/>
      <c r="G82" s="33">
        <f t="shared" si="1"/>
        <v>0</v>
      </c>
    </row>
    <row r="83" spans="1:7" ht="45.75" thickBot="1" x14ac:dyDescent="0.3">
      <c r="A83" s="34" t="s">
        <v>157</v>
      </c>
      <c r="B83" s="35" t="s">
        <v>50</v>
      </c>
      <c r="C83" s="30" t="s">
        <v>42</v>
      </c>
      <c r="D83" s="31">
        <v>1</v>
      </c>
      <c r="E83" s="32">
        <v>0</v>
      </c>
      <c r="F83" s="33"/>
      <c r="G83" s="33">
        <f t="shared" si="1"/>
        <v>0</v>
      </c>
    </row>
    <row r="84" spans="1:7" ht="45.75" thickBot="1" x14ac:dyDescent="0.3">
      <c r="A84" s="34" t="s">
        <v>158</v>
      </c>
      <c r="B84" s="35" t="s">
        <v>52</v>
      </c>
      <c r="C84" s="30" t="s">
        <v>42</v>
      </c>
      <c r="D84" s="31">
        <v>6</v>
      </c>
      <c r="E84" s="32">
        <v>0</v>
      </c>
      <c r="F84" s="33"/>
      <c r="G84" s="33">
        <f t="shared" si="1"/>
        <v>0</v>
      </c>
    </row>
    <row r="85" spans="1:7" ht="45.75" thickBot="1" x14ac:dyDescent="0.3">
      <c r="A85" s="34" t="s">
        <v>159</v>
      </c>
      <c r="B85" s="35" t="s">
        <v>54</v>
      </c>
      <c r="C85" s="30" t="s">
        <v>42</v>
      </c>
      <c r="D85" s="31">
        <v>5</v>
      </c>
      <c r="E85" s="32">
        <v>0</v>
      </c>
      <c r="F85" s="33"/>
      <c r="G85" s="33">
        <f t="shared" si="1"/>
        <v>0</v>
      </c>
    </row>
    <row r="86" spans="1:7" ht="57" thickBot="1" x14ac:dyDescent="0.3">
      <c r="A86" s="34" t="s">
        <v>160</v>
      </c>
      <c r="B86" s="35" t="s">
        <v>56</v>
      </c>
      <c r="C86" s="30" t="s">
        <v>28</v>
      </c>
      <c r="D86" s="31">
        <v>9</v>
      </c>
      <c r="E86" s="32">
        <v>0</v>
      </c>
      <c r="F86" s="33"/>
      <c r="G86" s="33">
        <f t="shared" si="1"/>
        <v>0</v>
      </c>
    </row>
    <row r="87" spans="1:7" ht="45.75" thickBot="1" x14ac:dyDescent="0.3">
      <c r="A87" s="34" t="s">
        <v>161</v>
      </c>
      <c r="B87" s="35" t="s">
        <v>58</v>
      </c>
      <c r="C87" s="30" t="s">
        <v>42</v>
      </c>
      <c r="D87" s="31">
        <v>1</v>
      </c>
      <c r="E87" s="32">
        <v>0</v>
      </c>
      <c r="F87" s="33"/>
      <c r="G87" s="33">
        <f t="shared" si="1"/>
        <v>0</v>
      </c>
    </row>
    <row r="88" spans="1:7" ht="57" thickBot="1" x14ac:dyDescent="0.3">
      <c r="A88" s="34" t="s">
        <v>162</v>
      </c>
      <c r="B88" s="35" t="s">
        <v>62</v>
      </c>
      <c r="C88" s="30" t="s">
        <v>35</v>
      </c>
      <c r="D88" s="31">
        <v>8</v>
      </c>
      <c r="E88" s="32">
        <v>0</v>
      </c>
      <c r="F88" s="33"/>
      <c r="G88" s="33">
        <f t="shared" si="1"/>
        <v>0</v>
      </c>
    </row>
    <row r="89" spans="1:7" ht="57" thickBot="1" x14ac:dyDescent="0.3">
      <c r="A89" s="34" t="s">
        <v>163</v>
      </c>
      <c r="B89" s="35" t="s">
        <v>164</v>
      </c>
      <c r="C89" s="30" t="s">
        <v>35</v>
      </c>
      <c r="D89" s="31">
        <v>45</v>
      </c>
      <c r="E89" s="32">
        <v>0</v>
      </c>
      <c r="F89" s="33"/>
      <c r="G89" s="33">
        <f t="shared" si="1"/>
        <v>0</v>
      </c>
    </row>
    <row r="90" spans="1:7" ht="57" thickBot="1" x14ac:dyDescent="0.3">
      <c r="A90" s="34" t="s">
        <v>165</v>
      </c>
      <c r="B90" s="35" t="s">
        <v>166</v>
      </c>
      <c r="C90" s="30" t="s">
        <v>35</v>
      </c>
      <c r="D90" s="31">
        <v>167</v>
      </c>
      <c r="E90" s="32">
        <v>0</v>
      </c>
      <c r="F90" s="33"/>
      <c r="G90" s="33">
        <f t="shared" si="1"/>
        <v>0</v>
      </c>
    </row>
    <row r="91" spans="1:7" ht="45.75" thickBot="1" x14ac:dyDescent="0.3">
      <c r="A91" s="34" t="s">
        <v>167</v>
      </c>
      <c r="B91" s="35" t="s">
        <v>168</v>
      </c>
      <c r="C91" s="30" t="s">
        <v>42</v>
      </c>
      <c r="D91" s="31">
        <v>1</v>
      </c>
      <c r="E91" s="32">
        <v>0</v>
      </c>
      <c r="F91" s="33"/>
      <c r="G91" s="33">
        <f t="shared" si="1"/>
        <v>0</v>
      </c>
    </row>
    <row r="92" spans="1:7" ht="45.75" thickBot="1" x14ac:dyDescent="0.3">
      <c r="A92" s="34" t="s">
        <v>169</v>
      </c>
      <c r="B92" s="35" t="s">
        <v>170</v>
      </c>
      <c r="C92" s="30" t="s">
        <v>42</v>
      </c>
      <c r="D92" s="31">
        <v>2</v>
      </c>
      <c r="E92" s="32">
        <v>0</v>
      </c>
      <c r="F92" s="33"/>
      <c r="G92" s="33">
        <f t="shared" si="1"/>
        <v>0</v>
      </c>
    </row>
    <row r="93" spans="1:7" ht="45.75" thickBot="1" x14ac:dyDescent="0.3">
      <c r="A93" s="34" t="s">
        <v>171</v>
      </c>
      <c r="B93" s="35" t="s">
        <v>172</v>
      </c>
      <c r="C93" s="30" t="s">
        <v>28</v>
      </c>
      <c r="D93" s="31">
        <v>8</v>
      </c>
      <c r="E93" s="32">
        <v>0</v>
      </c>
      <c r="F93" s="33"/>
      <c r="G93" s="33">
        <f t="shared" si="1"/>
        <v>0</v>
      </c>
    </row>
    <row r="94" spans="1:7" ht="57" thickBot="1" x14ac:dyDescent="0.3">
      <c r="A94" s="34" t="s">
        <v>173</v>
      </c>
      <c r="B94" s="35" t="s">
        <v>174</v>
      </c>
      <c r="C94" s="30" t="s">
        <v>28</v>
      </c>
      <c r="D94" s="31">
        <v>24</v>
      </c>
      <c r="E94" s="32">
        <v>0</v>
      </c>
      <c r="F94" s="33"/>
      <c r="G94" s="33">
        <f t="shared" si="1"/>
        <v>0</v>
      </c>
    </row>
    <row r="95" spans="1:7" ht="90.75" thickBot="1" x14ac:dyDescent="0.3">
      <c r="A95" s="34" t="s">
        <v>175</v>
      </c>
      <c r="B95" s="35" t="s">
        <v>64</v>
      </c>
      <c r="C95" s="30" t="s">
        <v>42</v>
      </c>
      <c r="D95" s="31">
        <v>1</v>
      </c>
      <c r="E95" s="32">
        <v>0</v>
      </c>
      <c r="F95" s="33"/>
      <c r="G95" s="33">
        <f t="shared" si="1"/>
        <v>0</v>
      </c>
    </row>
    <row r="96" spans="1:7" ht="57" thickBot="1" x14ac:dyDescent="0.3">
      <c r="A96" s="34" t="s">
        <v>176</v>
      </c>
      <c r="B96" s="35" t="s">
        <v>66</v>
      </c>
      <c r="C96" s="30" t="s">
        <v>67</v>
      </c>
      <c r="D96" s="31">
        <v>3</v>
      </c>
      <c r="E96" s="32">
        <v>0</v>
      </c>
      <c r="F96" s="33"/>
      <c r="G96" s="33">
        <f t="shared" si="1"/>
        <v>0</v>
      </c>
    </row>
    <row r="97" spans="1:7" ht="45.75" thickBot="1" x14ac:dyDescent="0.3">
      <c r="A97" s="34" t="s">
        <v>177</v>
      </c>
      <c r="B97" s="35" t="s">
        <v>178</v>
      </c>
      <c r="C97" s="30" t="s">
        <v>42</v>
      </c>
      <c r="D97" s="31">
        <v>1</v>
      </c>
      <c r="E97" s="32">
        <v>0</v>
      </c>
      <c r="F97" s="33"/>
      <c r="G97" s="33">
        <f t="shared" si="1"/>
        <v>0</v>
      </c>
    </row>
    <row r="98" spans="1:7" ht="57" thickBot="1" x14ac:dyDescent="0.3">
      <c r="A98" s="34" t="s">
        <v>179</v>
      </c>
      <c r="B98" s="35" t="s">
        <v>71</v>
      </c>
      <c r="C98" s="30" t="s">
        <v>35</v>
      </c>
      <c r="D98" s="31">
        <v>264</v>
      </c>
      <c r="E98" s="32">
        <v>0</v>
      </c>
      <c r="F98" s="33"/>
      <c r="G98" s="33">
        <f t="shared" si="1"/>
        <v>0</v>
      </c>
    </row>
    <row r="99" spans="1:7" ht="57" thickBot="1" x14ac:dyDescent="0.3">
      <c r="A99" s="34" t="s">
        <v>180</v>
      </c>
      <c r="B99" s="35" t="s">
        <v>181</v>
      </c>
      <c r="C99" s="30" t="s">
        <v>35</v>
      </c>
      <c r="D99" s="31">
        <v>64</v>
      </c>
      <c r="E99" s="32">
        <v>0</v>
      </c>
      <c r="F99" s="33"/>
      <c r="G99" s="33">
        <f t="shared" si="1"/>
        <v>0</v>
      </c>
    </row>
    <row r="100" spans="1:7" ht="57" thickBot="1" x14ac:dyDescent="0.3">
      <c r="A100" s="34" t="s">
        <v>182</v>
      </c>
      <c r="B100" s="35" t="s">
        <v>183</v>
      </c>
      <c r="C100" s="30" t="s">
        <v>35</v>
      </c>
      <c r="D100" s="31">
        <v>12</v>
      </c>
      <c r="E100" s="32">
        <v>0</v>
      </c>
      <c r="F100" s="33"/>
      <c r="G100" s="33">
        <f t="shared" si="1"/>
        <v>0</v>
      </c>
    </row>
    <row r="101" spans="1:7" ht="79.5" thickBot="1" x14ac:dyDescent="0.3">
      <c r="A101" s="34" t="s">
        <v>184</v>
      </c>
      <c r="B101" s="35" t="s">
        <v>73</v>
      </c>
      <c r="C101" s="30" t="s">
        <v>74</v>
      </c>
      <c r="D101" s="31">
        <v>9</v>
      </c>
      <c r="E101" s="32">
        <v>0</v>
      </c>
      <c r="F101" s="33"/>
      <c r="G101" s="33">
        <f t="shared" si="1"/>
        <v>0</v>
      </c>
    </row>
    <row r="102" spans="1:7" ht="79.5" thickBot="1" x14ac:dyDescent="0.3">
      <c r="A102" s="34" t="s">
        <v>185</v>
      </c>
      <c r="B102" s="35" t="s">
        <v>76</v>
      </c>
      <c r="C102" s="30" t="s">
        <v>74</v>
      </c>
      <c r="D102" s="31">
        <v>21</v>
      </c>
      <c r="E102" s="32">
        <v>0</v>
      </c>
      <c r="F102" s="33"/>
      <c r="G102" s="33">
        <f t="shared" si="1"/>
        <v>0</v>
      </c>
    </row>
    <row r="103" spans="1:7" ht="102" thickBot="1" x14ac:dyDescent="0.3">
      <c r="A103" s="34" t="s">
        <v>186</v>
      </c>
      <c r="B103" s="35" t="s">
        <v>78</v>
      </c>
      <c r="C103" s="30" t="s">
        <v>74</v>
      </c>
      <c r="D103" s="31">
        <v>5</v>
      </c>
      <c r="E103" s="32">
        <v>0</v>
      </c>
      <c r="F103" s="33"/>
      <c r="G103" s="33">
        <f t="shared" si="1"/>
        <v>0</v>
      </c>
    </row>
    <row r="104" spans="1:7" ht="113.25" thickBot="1" x14ac:dyDescent="0.3">
      <c r="A104" s="34" t="s">
        <v>187</v>
      </c>
      <c r="B104" s="35" t="s">
        <v>80</v>
      </c>
      <c r="C104" s="30" t="s">
        <v>74</v>
      </c>
      <c r="D104" s="31">
        <v>5</v>
      </c>
      <c r="E104" s="32">
        <v>0</v>
      </c>
      <c r="F104" s="33"/>
      <c r="G104" s="33">
        <f t="shared" si="1"/>
        <v>0</v>
      </c>
    </row>
    <row r="105" spans="1:7" ht="79.5" thickBot="1" x14ac:dyDescent="0.3">
      <c r="A105" s="34" t="s">
        <v>188</v>
      </c>
      <c r="B105" s="35" t="s">
        <v>82</v>
      </c>
      <c r="C105" s="30" t="s">
        <v>74</v>
      </c>
      <c r="D105" s="31">
        <v>5</v>
      </c>
      <c r="E105" s="32">
        <v>0</v>
      </c>
      <c r="F105" s="33"/>
      <c r="G105" s="33">
        <f t="shared" si="1"/>
        <v>0</v>
      </c>
    </row>
    <row r="106" spans="1:7" ht="68.25" thickBot="1" x14ac:dyDescent="0.3">
      <c r="A106" s="34" t="s">
        <v>189</v>
      </c>
      <c r="B106" s="35" t="s">
        <v>84</v>
      </c>
      <c r="C106" s="30" t="s">
        <v>42</v>
      </c>
      <c r="D106" s="31">
        <v>1</v>
      </c>
      <c r="E106" s="32">
        <v>0</v>
      </c>
      <c r="F106" s="33"/>
      <c r="G106" s="33">
        <f t="shared" si="1"/>
        <v>0</v>
      </c>
    </row>
    <row r="107" spans="1:7" ht="57" thickBot="1" x14ac:dyDescent="0.3">
      <c r="A107" s="34" t="s">
        <v>190</v>
      </c>
      <c r="B107" s="35" t="s">
        <v>86</v>
      </c>
      <c r="C107" s="30" t="s">
        <v>42</v>
      </c>
      <c r="D107" s="31">
        <v>1</v>
      </c>
      <c r="E107" s="32">
        <v>0</v>
      </c>
      <c r="F107" s="33"/>
      <c r="G107" s="33">
        <f t="shared" si="1"/>
        <v>0</v>
      </c>
    </row>
    <row r="108" spans="1:7" ht="57" thickBot="1" x14ac:dyDescent="0.3">
      <c r="A108" s="34" t="s">
        <v>191</v>
      </c>
      <c r="B108" s="35" t="s">
        <v>88</v>
      </c>
      <c r="C108" s="30" t="s">
        <v>42</v>
      </c>
      <c r="D108" s="31">
        <v>5</v>
      </c>
      <c r="E108" s="32">
        <v>0</v>
      </c>
      <c r="F108" s="33"/>
      <c r="G108" s="33">
        <f t="shared" si="1"/>
        <v>0</v>
      </c>
    </row>
    <row r="109" spans="1:7" ht="79.5" thickBot="1" x14ac:dyDescent="0.3">
      <c r="A109" s="34" t="s">
        <v>192</v>
      </c>
      <c r="B109" s="35" t="s">
        <v>193</v>
      </c>
      <c r="C109" s="30" t="s">
        <v>74</v>
      </c>
      <c r="D109" s="31">
        <v>2</v>
      </c>
      <c r="E109" s="32">
        <v>0</v>
      </c>
      <c r="F109" s="33"/>
      <c r="G109" s="33">
        <f t="shared" si="1"/>
        <v>0</v>
      </c>
    </row>
    <row r="110" spans="1:7" ht="79.5" thickBot="1" x14ac:dyDescent="0.3">
      <c r="A110" s="34" t="s">
        <v>194</v>
      </c>
      <c r="B110" s="35" t="s">
        <v>195</v>
      </c>
      <c r="C110" s="30" t="s">
        <v>74</v>
      </c>
      <c r="D110" s="31">
        <v>3</v>
      </c>
      <c r="E110" s="32">
        <v>0</v>
      </c>
      <c r="F110" s="33"/>
      <c r="G110" s="33">
        <f t="shared" si="1"/>
        <v>0</v>
      </c>
    </row>
    <row r="111" spans="1:7" ht="68.25" thickBot="1" x14ac:dyDescent="0.3">
      <c r="A111" s="34" t="s">
        <v>196</v>
      </c>
      <c r="B111" s="35" t="s">
        <v>197</v>
      </c>
      <c r="C111" s="30" t="s">
        <v>74</v>
      </c>
      <c r="D111" s="31">
        <v>3</v>
      </c>
      <c r="E111" s="32">
        <v>0</v>
      </c>
      <c r="F111" s="33"/>
      <c r="G111" s="33">
        <f t="shared" si="1"/>
        <v>0</v>
      </c>
    </row>
    <row r="112" spans="1:7" ht="68.25" thickBot="1" x14ac:dyDescent="0.3">
      <c r="A112" s="34" t="s">
        <v>198</v>
      </c>
      <c r="B112" s="35" t="s">
        <v>199</v>
      </c>
      <c r="C112" s="30" t="s">
        <v>74</v>
      </c>
      <c r="D112" s="31">
        <v>1</v>
      </c>
      <c r="E112" s="32">
        <v>0</v>
      </c>
      <c r="F112" s="33"/>
      <c r="G112" s="33">
        <f t="shared" si="1"/>
        <v>0</v>
      </c>
    </row>
    <row r="113" spans="1:7" ht="68.25" thickBot="1" x14ac:dyDescent="0.3">
      <c r="A113" s="34" t="s">
        <v>200</v>
      </c>
      <c r="B113" s="35" t="s">
        <v>201</v>
      </c>
      <c r="C113" s="30" t="s">
        <v>74</v>
      </c>
      <c r="D113" s="31">
        <v>2</v>
      </c>
      <c r="E113" s="32">
        <v>0</v>
      </c>
      <c r="F113" s="33"/>
      <c r="G113" s="33">
        <f t="shared" si="1"/>
        <v>0</v>
      </c>
    </row>
    <row r="114" spans="1:7" ht="68.25" thickBot="1" x14ac:dyDescent="0.3">
      <c r="A114" s="34" t="s">
        <v>202</v>
      </c>
      <c r="B114" s="35" t="s">
        <v>203</v>
      </c>
      <c r="C114" s="30" t="s">
        <v>74</v>
      </c>
      <c r="D114" s="31">
        <v>3</v>
      </c>
      <c r="E114" s="32">
        <v>0</v>
      </c>
      <c r="F114" s="33"/>
      <c r="G114" s="33">
        <f t="shared" si="1"/>
        <v>0</v>
      </c>
    </row>
    <row r="115" spans="1:7" ht="68.25" thickBot="1" x14ac:dyDescent="0.3">
      <c r="A115" s="34" t="s">
        <v>204</v>
      </c>
      <c r="B115" s="35" t="s">
        <v>205</v>
      </c>
      <c r="C115" s="30" t="s">
        <v>74</v>
      </c>
      <c r="D115" s="31">
        <v>1</v>
      </c>
      <c r="E115" s="32">
        <v>0</v>
      </c>
      <c r="F115" s="33"/>
      <c r="G115" s="33">
        <f t="shared" si="1"/>
        <v>0</v>
      </c>
    </row>
    <row r="116" spans="1:7" ht="68.25" thickBot="1" x14ac:dyDescent="0.3">
      <c r="A116" s="34" t="s">
        <v>206</v>
      </c>
      <c r="B116" s="35" t="s">
        <v>207</v>
      </c>
      <c r="C116" s="30" t="s">
        <v>74</v>
      </c>
      <c r="D116" s="31">
        <v>2</v>
      </c>
      <c r="E116" s="32">
        <v>0</v>
      </c>
      <c r="F116" s="33"/>
      <c r="G116" s="33">
        <f t="shared" si="1"/>
        <v>0</v>
      </c>
    </row>
    <row r="117" spans="1:7" ht="79.5" thickBot="1" x14ac:dyDescent="0.3">
      <c r="A117" s="34" t="s">
        <v>208</v>
      </c>
      <c r="B117" s="35" t="s">
        <v>209</v>
      </c>
      <c r="C117" s="30" t="s">
        <v>42</v>
      </c>
      <c r="D117" s="31">
        <v>1</v>
      </c>
      <c r="E117" s="32">
        <v>0</v>
      </c>
      <c r="F117" s="33"/>
      <c r="G117" s="33">
        <f t="shared" si="1"/>
        <v>0</v>
      </c>
    </row>
    <row r="118" spans="1:7" ht="90.75" thickBot="1" x14ac:dyDescent="0.3">
      <c r="A118" s="34" t="s">
        <v>210</v>
      </c>
      <c r="B118" s="35" t="s">
        <v>64</v>
      </c>
      <c r="C118" s="30" t="s">
        <v>42</v>
      </c>
      <c r="D118" s="31">
        <v>1</v>
      </c>
      <c r="E118" s="32">
        <v>0</v>
      </c>
      <c r="F118" s="33"/>
      <c r="G118" s="33">
        <f t="shared" si="1"/>
        <v>0</v>
      </c>
    </row>
    <row r="119" spans="1:7" ht="57" thickBot="1" x14ac:dyDescent="0.3">
      <c r="A119" s="34" t="s">
        <v>211</v>
      </c>
      <c r="B119" s="35" t="s">
        <v>90</v>
      </c>
      <c r="C119" s="30" t="s">
        <v>28</v>
      </c>
      <c r="D119" s="31">
        <v>80.599999999999994</v>
      </c>
      <c r="E119" s="32">
        <v>0</v>
      </c>
      <c r="F119" s="33"/>
      <c r="G119" s="33">
        <f t="shared" si="1"/>
        <v>0</v>
      </c>
    </row>
    <row r="120" spans="1:7" ht="57" thickBot="1" x14ac:dyDescent="0.3">
      <c r="A120" s="34" t="s">
        <v>212</v>
      </c>
      <c r="B120" s="35" t="s">
        <v>92</v>
      </c>
      <c r="C120" s="30" t="s">
        <v>28</v>
      </c>
      <c r="D120" s="31">
        <v>60</v>
      </c>
      <c r="E120" s="32">
        <v>0</v>
      </c>
      <c r="F120" s="33"/>
      <c r="G120" s="33">
        <f t="shared" si="1"/>
        <v>0</v>
      </c>
    </row>
    <row r="121" spans="1:7" ht="57" thickBot="1" x14ac:dyDescent="0.3">
      <c r="A121" s="34" t="s">
        <v>213</v>
      </c>
      <c r="B121" s="35" t="s">
        <v>94</v>
      </c>
      <c r="C121" s="30" t="s">
        <v>28</v>
      </c>
      <c r="D121" s="31">
        <v>32</v>
      </c>
      <c r="E121" s="32">
        <v>0</v>
      </c>
      <c r="F121" s="33"/>
      <c r="G121" s="33">
        <f t="shared" si="1"/>
        <v>0</v>
      </c>
    </row>
    <row r="122" spans="1:7" ht="102" thickBot="1" x14ac:dyDescent="0.3">
      <c r="A122" s="34" t="s">
        <v>214</v>
      </c>
      <c r="B122" s="35" t="s">
        <v>96</v>
      </c>
      <c r="C122" s="30" t="s">
        <v>42</v>
      </c>
      <c r="D122" s="31">
        <v>1</v>
      </c>
      <c r="E122" s="32">
        <v>0</v>
      </c>
      <c r="F122" s="33"/>
      <c r="G122" s="33">
        <f t="shared" si="1"/>
        <v>0</v>
      </c>
    </row>
    <row r="123" spans="1:7" ht="68.25" thickBot="1" x14ac:dyDescent="0.3">
      <c r="A123" s="34" t="s">
        <v>215</v>
      </c>
      <c r="B123" s="35" t="s">
        <v>98</v>
      </c>
      <c r="C123" s="30" t="s">
        <v>42</v>
      </c>
      <c r="D123" s="31">
        <v>6</v>
      </c>
      <c r="E123" s="32">
        <v>0</v>
      </c>
      <c r="F123" s="33"/>
      <c r="G123" s="33">
        <f t="shared" si="1"/>
        <v>0</v>
      </c>
    </row>
    <row r="124" spans="1:7" ht="68.25" thickBot="1" x14ac:dyDescent="0.3">
      <c r="A124" s="34" t="s">
        <v>216</v>
      </c>
      <c r="B124" s="35" t="s">
        <v>100</v>
      </c>
      <c r="C124" s="30" t="s">
        <v>42</v>
      </c>
      <c r="D124" s="31">
        <v>5</v>
      </c>
      <c r="E124" s="32">
        <v>0</v>
      </c>
      <c r="F124" s="33"/>
      <c r="G124" s="33">
        <f t="shared" si="1"/>
        <v>0</v>
      </c>
    </row>
    <row r="125" spans="1:7" ht="79.5" thickBot="1" x14ac:dyDescent="0.3">
      <c r="A125" s="34" t="s">
        <v>217</v>
      </c>
      <c r="B125" s="35" t="s">
        <v>102</v>
      </c>
      <c r="C125" s="30" t="s">
        <v>42</v>
      </c>
      <c r="D125" s="31">
        <v>8</v>
      </c>
      <c r="E125" s="32">
        <v>0</v>
      </c>
      <c r="F125" s="33"/>
      <c r="G125" s="33">
        <f t="shared" si="1"/>
        <v>0</v>
      </c>
    </row>
    <row r="126" spans="1:7" ht="90.75" thickBot="1" x14ac:dyDescent="0.3">
      <c r="A126" s="34" t="s">
        <v>218</v>
      </c>
      <c r="B126" s="35" t="s">
        <v>104</v>
      </c>
      <c r="C126" s="30" t="s">
        <v>42</v>
      </c>
      <c r="D126" s="31">
        <v>5</v>
      </c>
      <c r="E126" s="32">
        <v>0</v>
      </c>
      <c r="F126" s="33"/>
      <c r="G126" s="33">
        <f t="shared" si="1"/>
        <v>0</v>
      </c>
    </row>
    <row r="127" spans="1:7" ht="90.75" thickBot="1" x14ac:dyDescent="0.3">
      <c r="A127" s="34" t="s">
        <v>219</v>
      </c>
      <c r="B127" s="35" t="s">
        <v>106</v>
      </c>
      <c r="C127" s="30" t="s">
        <v>42</v>
      </c>
      <c r="D127" s="31">
        <v>1</v>
      </c>
      <c r="E127" s="32">
        <v>0</v>
      </c>
      <c r="F127" s="33"/>
      <c r="G127" s="33">
        <f t="shared" si="1"/>
        <v>0</v>
      </c>
    </row>
    <row r="128" spans="1:7" ht="90.75" thickBot="1" x14ac:dyDescent="0.3">
      <c r="A128" s="34" t="s">
        <v>220</v>
      </c>
      <c r="B128" s="35" t="s">
        <v>108</v>
      </c>
      <c r="C128" s="30" t="s">
        <v>42</v>
      </c>
      <c r="D128" s="31">
        <v>1</v>
      </c>
      <c r="E128" s="32">
        <v>0</v>
      </c>
      <c r="F128" s="33"/>
      <c r="G128" s="33">
        <f t="shared" si="1"/>
        <v>0</v>
      </c>
    </row>
    <row r="129" spans="1:7" ht="79.5" thickBot="1" x14ac:dyDescent="0.3">
      <c r="A129" s="34" t="s">
        <v>221</v>
      </c>
      <c r="B129" s="35" t="s">
        <v>110</v>
      </c>
      <c r="C129" s="30" t="s">
        <v>74</v>
      </c>
      <c r="D129" s="31">
        <v>1</v>
      </c>
      <c r="E129" s="32">
        <v>0</v>
      </c>
      <c r="F129" s="33"/>
      <c r="G129" s="33">
        <f t="shared" si="1"/>
        <v>0</v>
      </c>
    </row>
    <row r="130" spans="1:7" ht="68.25" thickBot="1" x14ac:dyDescent="0.3">
      <c r="A130" s="34" t="s">
        <v>222</v>
      </c>
      <c r="B130" s="35" t="s">
        <v>112</v>
      </c>
      <c r="C130" s="30" t="s">
        <v>28</v>
      </c>
      <c r="D130" s="31">
        <v>2.5</v>
      </c>
      <c r="E130" s="32">
        <v>0</v>
      </c>
      <c r="F130" s="33"/>
      <c r="G130" s="33">
        <f t="shared" si="1"/>
        <v>0</v>
      </c>
    </row>
    <row r="131" spans="1:7" ht="57" thickBot="1" x14ac:dyDescent="0.3">
      <c r="A131" s="34" t="s">
        <v>223</v>
      </c>
      <c r="B131" s="35" t="s">
        <v>114</v>
      </c>
      <c r="C131" s="30" t="s">
        <v>28</v>
      </c>
      <c r="D131" s="31">
        <v>24</v>
      </c>
      <c r="E131" s="32">
        <v>0</v>
      </c>
      <c r="F131" s="33"/>
      <c r="G131" s="33">
        <f t="shared" si="1"/>
        <v>0</v>
      </c>
    </row>
    <row r="132" spans="1:7" ht="57" thickBot="1" x14ac:dyDescent="0.3">
      <c r="A132" s="34" t="s">
        <v>224</v>
      </c>
      <c r="B132" s="35" t="s">
        <v>116</v>
      </c>
      <c r="C132" s="30" t="s">
        <v>28</v>
      </c>
      <c r="D132" s="31">
        <v>10.3</v>
      </c>
      <c r="E132" s="32">
        <v>0</v>
      </c>
      <c r="F132" s="33"/>
      <c r="G132" s="33">
        <f t="shared" si="1"/>
        <v>0</v>
      </c>
    </row>
    <row r="133" spans="1:7" ht="68.25" thickBot="1" x14ac:dyDescent="0.3">
      <c r="A133" s="34" t="s">
        <v>225</v>
      </c>
      <c r="B133" s="35" t="s">
        <v>118</v>
      </c>
      <c r="C133" s="30" t="s">
        <v>42</v>
      </c>
      <c r="D133" s="31">
        <v>1</v>
      </c>
      <c r="E133" s="32">
        <v>0</v>
      </c>
      <c r="F133" s="33"/>
      <c r="G133" s="33">
        <f t="shared" si="1"/>
        <v>0</v>
      </c>
    </row>
    <row r="134" spans="1:7" ht="68.25" thickBot="1" x14ac:dyDescent="0.3">
      <c r="A134" s="34" t="s">
        <v>226</v>
      </c>
      <c r="B134" s="35" t="s">
        <v>120</v>
      </c>
      <c r="C134" s="30" t="s">
        <v>74</v>
      </c>
      <c r="D134" s="31">
        <v>1</v>
      </c>
      <c r="E134" s="32">
        <v>0</v>
      </c>
      <c r="F134" s="33"/>
      <c r="G134" s="33">
        <f t="shared" si="1"/>
        <v>0</v>
      </c>
    </row>
    <row r="135" spans="1:7" ht="57" thickBot="1" x14ac:dyDescent="0.3">
      <c r="A135" s="34" t="s">
        <v>227</v>
      </c>
      <c r="B135" s="35" t="s">
        <v>122</v>
      </c>
      <c r="C135" s="30" t="s">
        <v>74</v>
      </c>
      <c r="D135" s="31">
        <v>1</v>
      </c>
      <c r="E135" s="32">
        <v>0</v>
      </c>
      <c r="F135" s="33"/>
      <c r="G135" s="33">
        <f t="shared" si="1"/>
        <v>0</v>
      </c>
    </row>
    <row r="136" spans="1:7" ht="68.25" thickBot="1" x14ac:dyDescent="0.3">
      <c r="A136" s="34" t="s">
        <v>228</v>
      </c>
      <c r="B136" s="35" t="s">
        <v>124</v>
      </c>
      <c r="C136" s="30" t="s">
        <v>28</v>
      </c>
      <c r="D136" s="31">
        <v>16</v>
      </c>
      <c r="E136" s="32">
        <v>0</v>
      </c>
      <c r="F136" s="33"/>
      <c r="G136" s="33">
        <f t="shared" si="1"/>
        <v>0</v>
      </c>
    </row>
    <row r="137" spans="1:7" ht="57" thickBot="1" x14ac:dyDescent="0.3">
      <c r="A137" s="34" t="s">
        <v>229</v>
      </c>
      <c r="B137" s="35" t="s">
        <v>126</v>
      </c>
      <c r="C137" s="30" t="s">
        <v>127</v>
      </c>
      <c r="D137" s="31">
        <v>138</v>
      </c>
      <c r="E137" s="32">
        <v>0</v>
      </c>
      <c r="F137" s="33"/>
      <c r="G137" s="33">
        <f t="shared" si="1"/>
        <v>0</v>
      </c>
    </row>
    <row r="138" spans="1:7" ht="68.25" thickBot="1" x14ac:dyDescent="0.3">
      <c r="A138" s="34" t="s">
        <v>230</v>
      </c>
      <c r="B138" s="35" t="s">
        <v>129</v>
      </c>
      <c r="C138" s="30" t="s">
        <v>28</v>
      </c>
      <c r="D138" s="31">
        <v>598.66999999999996</v>
      </c>
      <c r="E138" s="32">
        <v>0</v>
      </c>
      <c r="F138" s="33"/>
      <c r="G138" s="33">
        <f t="shared" si="1"/>
        <v>0</v>
      </c>
    </row>
    <row r="139" spans="1:7" ht="68.25" thickBot="1" x14ac:dyDescent="0.3">
      <c r="A139" s="34" t="s">
        <v>231</v>
      </c>
      <c r="B139" s="35" t="s">
        <v>131</v>
      </c>
      <c r="C139" s="30" t="s">
        <v>28</v>
      </c>
      <c r="D139" s="31">
        <v>108</v>
      </c>
      <c r="E139" s="32">
        <v>0</v>
      </c>
      <c r="F139" s="33"/>
      <c r="G139" s="33">
        <f t="shared" si="1"/>
        <v>0</v>
      </c>
    </row>
    <row r="140" spans="1:7" ht="79.5" thickBot="1" x14ac:dyDescent="0.3">
      <c r="A140" s="34" t="s">
        <v>232</v>
      </c>
      <c r="B140" s="35" t="s">
        <v>133</v>
      </c>
      <c r="C140" s="30" t="s">
        <v>42</v>
      </c>
      <c r="D140" s="31">
        <v>5</v>
      </c>
      <c r="E140" s="32">
        <v>0</v>
      </c>
      <c r="F140" s="33"/>
      <c r="G140" s="33">
        <f t="shared" si="1"/>
        <v>0</v>
      </c>
    </row>
    <row r="141" spans="1:7" ht="237" thickBot="1" x14ac:dyDescent="0.3">
      <c r="A141" s="34" t="s">
        <v>233</v>
      </c>
      <c r="B141" s="35" t="s">
        <v>135</v>
      </c>
      <c r="C141" s="30" t="s">
        <v>28</v>
      </c>
      <c r="D141" s="31">
        <v>108</v>
      </c>
      <c r="E141" s="32">
        <v>0</v>
      </c>
      <c r="F141" s="33"/>
      <c r="G141" s="33">
        <f t="shared" si="1"/>
        <v>0</v>
      </c>
    </row>
    <row r="142" spans="1:7" ht="68.25" thickBot="1" x14ac:dyDescent="0.3">
      <c r="A142" s="34" t="s">
        <v>234</v>
      </c>
      <c r="B142" s="35" t="s">
        <v>137</v>
      </c>
      <c r="C142" s="30" t="s">
        <v>42</v>
      </c>
      <c r="D142" s="31">
        <v>1</v>
      </c>
      <c r="E142" s="32">
        <v>0</v>
      </c>
      <c r="F142" s="33"/>
      <c r="G142" s="33">
        <f t="shared" si="1"/>
        <v>0</v>
      </c>
    </row>
    <row r="143" spans="1:7" ht="45.75" thickBot="1" x14ac:dyDescent="0.3">
      <c r="A143" s="34" t="s">
        <v>235</v>
      </c>
      <c r="B143" s="35" t="s">
        <v>139</v>
      </c>
      <c r="C143" s="30" t="s">
        <v>42</v>
      </c>
      <c r="D143" s="31">
        <v>1</v>
      </c>
      <c r="E143" s="32">
        <v>0</v>
      </c>
      <c r="F143" s="33"/>
      <c r="G143" s="33">
        <f t="shared" si="1"/>
        <v>0</v>
      </c>
    </row>
    <row r="144" spans="1:7" ht="57" thickBot="1" x14ac:dyDescent="0.3">
      <c r="A144" s="34" t="s">
        <v>236</v>
      </c>
      <c r="B144" s="35" t="s">
        <v>237</v>
      </c>
      <c r="C144" s="30" t="s">
        <v>28</v>
      </c>
      <c r="D144" s="31">
        <v>9</v>
      </c>
      <c r="E144" s="32">
        <v>0</v>
      </c>
      <c r="F144" s="33"/>
      <c r="G144" s="33">
        <f t="shared" ref="G144:G207" si="2">+D144*E144</f>
        <v>0</v>
      </c>
    </row>
    <row r="145" spans="1:7" ht="57" thickBot="1" x14ac:dyDescent="0.3">
      <c r="A145" s="34" t="s">
        <v>238</v>
      </c>
      <c r="B145" s="35" t="s">
        <v>239</v>
      </c>
      <c r="C145" s="30" t="s">
        <v>28</v>
      </c>
      <c r="D145" s="31">
        <v>9</v>
      </c>
      <c r="E145" s="32">
        <v>0</v>
      </c>
      <c r="F145" s="33"/>
      <c r="G145" s="33">
        <f t="shared" si="2"/>
        <v>0</v>
      </c>
    </row>
    <row r="146" spans="1:7" ht="45.75" thickBot="1" x14ac:dyDescent="0.3">
      <c r="A146" s="34" t="s">
        <v>240</v>
      </c>
      <c r="B146" s="35" t="s">
        <v>241</v>
      </c>
      <c r="C146" s="30" t="s">
        <v>242</v>
      </c>
      <c r="D146" s="31">
        <v>18</v>
      </c>
      <c r="E146" s="32">
        <v>0</v>
      </c>
      <c r="F146" s="33"/>
      <c r="G146" s="33">
        <f t="shared" si="2"/>
        <v>0</v>
      </c>
    </row>
    <row r="147" spans="1:7" ht="34.5" thickBot="1" x14ac:dyDescent="0.3">
      <c r="A147" s="34" t="s">
        <v>243</v>
      </c>
      <c r="B147" s="35" t="s">
        <v>244</v>
      </c>
      <c r="C147" s="30" t="s">
        <v>242</v>
      </c>
      <c r="D147" s="31">
        <v>2</v>
      </c>
      <c r="E147" s="32">
        <v>0</v>
      </c>
      <c r="F147" s="33"/>
      <c r="G147" s="33">
        <f t="shared" si="2"/>
        <v>0</v>
      </c>
    </row>
    <row r="148" spans="1:7" ht="45.75" thickBot="1" x14ac:dyDescent="0.3">
      <c r="A148" s="34" t="s">
        <v>245</v>
      </c>
      <c r="B148" s="35" t="s">
        <v>246</v>
      </c>
      <c r="C148" s="30" t="s">
        <v>28</v>
      </c>
      <c r="D148" s="31">
        <v>9</v>
      </c>
      <c r="E148" s="32">
        <v>0</v>
      </c>
      <c r="F148" s="33"/>
      <c r="G148" s="33">
        <f t="shared" si="2"/>
        <v>0</v>
      </c>
    </row>
    <row r="149" spans="1:7" ht="45.75" thickBot="1" x14ac:dyDescent="0.3">
      <c r="A149" s="34" t="s">
        <v>247</v>
      </c>
      <c r="B149" s="35" t="s">
        <v>248</v>
      </c>
      <c r="C149" s="30" t="s">
        <v>242</v>
      </c>
      <c r="D149" s="31">
        <v>1.8</v>
      </c>
      <c r="E149" s="32">
        <v>0</v>
      </c>
      <c r="F149" s="33"/>
      <c r="G149" s="33">
        <f t="shared" si="2"/>
        <v>0</v>
      </c>
    </row>
    <row r="150" spans="1:7" ht="57" thickBot="1" x14ac:dyDescent="0.3">
      <c r="A150" s="34" t="s">
        <v>249</v>
      </c>
      <c r="B150" s="35" t="s">
        <v>250</v>
      </c>
      <c r="C150" s="30" t="s">
        <v>28</v>
      </c>
      <c r="D150" s="31">
        <v>9</v>
      </c>
      <c r="E150" s="32">
        <v>0</v>
      </c>
      <c r="F150" s="33"/>
      <c r="G150" s="33">
        <f t="shared" si="2"/>
        <v>0</v>
      </c>
    </row>
    <row r="151" spans="1:7" ht="79.5" thickBot="1" x14ac:dyDescent="0.3">
      <c r="A151" s="34" t="s">
        <v>251</v>
      </c>
      <c r="B151" s="35" t="s">
        <v>252</v>
      </c>
      <c r="C151" s="30" t="s">
        <v>28</v>
      </c>
      <c r="D151" s="31">
        <v>9</v>
      </c>
      <c r="E151" s="32">
        <v>0</v>
      </c>
      <c r="F151" s="33"/>
      <c r="G151" s="33">
        <f t="shared" si="2"/>
        <v>0</v>
      </c>
    </row>
    <row r="152" spans="1:7" ht="79.5" thickBot="1" x14ac:dyDescent="0.3">
      <c r="A152" s="34" t="s">
        <v>253</v>
      </c>
      <c r="B152" s="35" t="s">
        <v>254</v>
      </c>
      <c r="C152" s="30" t="s">
        <v>35</v>
      </c>
      <c r="D152" s="31">
        <v>20</v>
      </c>
      <c r="E152" s="32">
        <v>0</v>
      </c>
      <c r="F152" s="33"/>
      <c r="G152" s="33">
        <f t="shared" si="2"/>
        <v>0</v>
      </c>
    </row>
    <row r="153" spans="1:7" ht="57" thickBot="1" x14ac:dyDescent="0.3">
      <c r="A153" s="34" t="s">
        <v>255</v>
      </c>
      <c r="B153" s="35" t="s">
        <v>256</v>
      </c>
      <c r="C153" s="30" t="s">
        <v>35</v>
      </c>
      <c r="D153" s="31">
        <v>8</v>
      </c>
      <c r="E153" s="32">
        <v>0</v>
      </c>
      <c r="F153" s="33"/>
      <c r="G153" s="33">
        <f t="shared" si="2"/>
        <v>0</v>
      </c>
    </row>
    <row r="154" spans="1:7" ht="68.25" thickBot="1" x14ac:dyDescent="0.3">
      <c r="A154" s="34" t="s">
        <v>257</v>
      </c>
      <c r="B154" s="35" t="s">
        <v>112</v>
      </c>
      <c r="C154" s="30" t="s">
        <v>28</v>
      </c>
      <c r="D154" s="31">
        <v>20</v>
      </c>
      <c r="E154" s="32">
        <v>0</v>
      </c>
      <c r="F154" s="33"/>
      <c r="G154" s="33">
        <f t="shared" si="2"/>
        <v>0</v>
      </c>
    </row>
    <row r="155" spans="1:7" ht="68.25" thickBot="1" x14ac:dyDescent="0.3">
      <c r="A155" s="34" t="s">
        <v>258</v>
      </c>
      <c r="B155" s="35" t="s">
        <v>259</v>
      </c>
      <c r="C155" s="30" t="s">
        <v>42</v>
      </c>
      <c r="D155" s="31">
        <v>1</v>
      </c>
      <c r="E155" s="32">
        <v>0</v>
      </c>
      <c r="F155" s="33"/>
      <c r="G155" s="33">
        <f t="shared" si="2"/>
        <v>0</v>
      </c>
    </row>
    <row r="156" spans="1:7" ht="68.25" thickBot="1" x14ac:dyDescent="0.3">
      <c r="A156" s="34" t="s">
        <v>260</v>
      </c>
      <c r="B156" s="35" t="s">
        <v>261</v>
      </c>
      <c r="C156" s="30" t="s">
        <v>28</v>
      </c>
      <c r="D156" s="31">
        <v>8</v>
      </c>
      <c r="E156" s="32">
        <v>0</v>
      </c>
      <c r="F156" s="33"/>
      <c r="G156" s="33">
        <f t="shared" si="2"/>
        <v>0</v>
      </c>
    </row>
    <row r="157" spans="1:7" ht="68.25" thickBot="1" x14ac:dyDescent="0.3">
      <c r="A157" s="34" t="s">
        <v>262</v>
      </c>
      <c r="B157" s="35" t="s">
        <v>263</v>
      </c>
      <c r="C157" s="30" t="s">
        <v>42</v>
      </c>
      <c r="D157" s="31">
        <v>1</v>
      </c>
      <c r="E157" s="32">
        <v>0</v>
      </c>
      <c r="F157" s="33"/>
      <c r="G157" s="33">
        <f t="shared" si="2"/>
        <v>0</v>
      </c>
    </row>
    <row r="158" spans="1:7" ht="45.75" thickBot="1" x14ac:dyDescent="0.3">
      <c r="A158" s="34" t="s">
        <v>264</v>
      </c>
      <c r="B158" s="35" t="s">
        <v>265</v>
      </c>
      <c r="C158" s="30" t="s">
        <v>242</v>
      </c>
      <c r="D158" s="31">
        <v>2</v>
      </c>
      <c r="E158" s="32">
        <v>0</v>
      </c>
      <c r="F158" s="33"/>
      <c r="G158" s="33">
        <f t="shared" si="2"/>
        <v>0</v>
      </c>
    </row>
    <row r="159" spans="1:7" ht="57" thickBot="1" x14ac:dyDescent="0.3">
      <c r="A159" s="34" t="s">
        <v>266</v>
      </c>
      <c r="B159" s="35" t="s">
        <v>267</v>
      </c>
      <c r="C159" s="30" t="s">
        <v>42</v>
      </c>
      <c r="D159" s="31">
        <v>3</v>
      </c>
      <c r="E159" s="32">
        <v>0</v>
      </c>
      <c r="F159" s="33"/>
      <c r="G159" s="33">
        <f t="shared" si="2"/>
        <v>0</v>
      </c>
    </row>
    <row r="160" spans="1:7" ht="45.75" thickBot="1" x14ac:dyDescent="0.3">
      <c r="A160" s="34" t="s">
        <v>268</v>
      </c>
      <c r="B160" s="35" t="s">
        <v>269</v>
      </c>
      <c r="C160" s="30" t="s">
        <v>42</v>
      </c>
      <c r="D160" s="31">
        <v>3</v>
      </c>
      <c r="E160" s="32">
        <v>0</v>
      </c>
      <c r="F160" s="33"/>
      <c r="G160" s="33">
        <f t="shared" si="2"/>
        <v>0</v>
      </c>
    </row>
    <row r="161" spans="1:7" ht="57" thickBot="1" x14ac:dyDescent="0.3">
      <c r="A161" s="34" t="s">
        <v>270</v>
      </c>
      <c r="B161" s="35" t="s">
        <v>271</v>
      </c>
      <c r="C161" s="30" t="s">
        <v>42</v>
      </c>
      <c r="D161" s="31">
        <v>1</v>
      </c>
      <c r="E161" s="32">
        <v>0</v>
      </c>
      <c r="F161" s="33"/>
      <c r="G161" s="33">
        <f t="shared" si="2"/>
        <v>0</v>
      </c>
    </row>
    <row r="162" spans="1:7" ht="68.25" thickBot="1" x14ac:dyDescent="0.3">
      <c r="A162" s="34" t="s">
        <v>272</v>
      </c>
      <c r="B162" s="35" t="s">
        <v>273</v>
      </c>
      <c r="C162" s="30" t="s">
        <v>42</v>
      </c>
      <c r="D162" s="31">
        <v>1</v>
      </c>
      <c r="E162" s="32">
        <v>0</v>
      </c>
      <c r="F162" s="33"/>
      <c r="G162" s="33">
        <f t="shared" si="2"/>
        <v>0</v>
      </c>
    </row>
    <row r="163" spans="1:7" ht="68.25" thickBot="1" x14ac:dyDescent="0.3">
      <c r="A163" s="34" t="s">
        <v>274</v>
      </c>
      <c r="B163" s="35" t="s">
        <v>275</v>
      </c>
      <c r="C163" s="30" t="s">
        <v>28</v>
      </c>
      <c r="D163" s="31">
        <v>24</v>
      </c>
      <c r="E163" s="32">
        <v>0</v>
      </c>
      <c r="F163" s="33"/>
      <c r="G163" s="33">
        <f t="shared" si="2"/>
        <v>0</v>
      </c>
    </row>
    <row r="164" spans="1:7" ht="68.25" thickBot="1" x14ac:dyDescent="0.3">
      <c r="A164" s="34" t="s">
        <v>276</v>
      </c>
      <c r="B164" s="35" t="s">
        <v>277</v>
      </c>
      <c r="C164" s="30" t="s">
        <v>28</v>
      </c>
      <c r="D164" s="31">
        <v>10</v>
      </c>
      <c r="E164" s="32">
        <v>0</v>
      </c>
      <c r="F164" s="33"/>
      <c r="G164" s="33">
        <f t="shared" si="2"/>
        <v>0</v>
      </c>
    </row>
    <row r="165" spans="1:7" ht="102" thickBot="1" x14ac:dyDescent="0.3">
      <c r="A165" s="34" t="s">
        <v>278</v>
      </c>
      <c r="B165" s="35" t="s">
        <v>279</v>
      </c>
      <c r="C165" s="30" t="s">
        <v>42</v>
      </c>
      <c r="D165" s="31">
        <v>2</v>
      </c>
      <c r="E165" s="32">
        <v>0</v>
      </c>
      <c r="F165" s="33"/>
      <c r="G165" s="33">
        <f t="shared" si="2"/>
        <v>0</v>
      </c>
    </row>
    <row r="166" spans="1:7" ht="102" thickBot="1" x14ac:dyDescent="0.3">
      <c r="A166" s="34" t="s">
        <v>280</v>
      </c>
      <c r="B166" s="35" t="s">
        <v>281</v>
      </c>
      <c r="C166" s="30" t="s">
        <v>42</v>
      </c>
      <c r="D166" s="31">
        <v>2</v>
      </c>
      <c r="E166" s="32">
        <v>0</v>
      </c>
      <c r="F166" s="33"/>
      <c r="G166" s="33">
        <f t="shared" si="2"/>
        <v>0</v>
      </c>
    </row>
    <row r="167" spans="1:7" ht="102" thickBot="1" x14ac:dyDescent="0.3">
      <c r="A167" s="34" t="s">
        <v>282</v>
      </c>
      <c r="B167" s="35" t="s">
        <v>283</v>
      </c>
      <c r="C167" s="30" t="s">
        <v>42</v>
      </c>
      <c r="D167" s="31">
        <v>2</v>
      </c>
      <c r="E167" s="32">
        <v>0</v>
      </c>
      <c r="F167" s="33"/>
      <c r="G167" s="33">
        <f t="shared" si="2"/>
        <v>0</v>
      </c>
    </row>
    <row r="168" spans="1:7" ht="57" thickBot="1" x14ac:dyDescent="0.3">
      <c r="A168" s="34" t="s">
        <v>284</v>
      </c>
      <c r="B168" s="35" t="s">
        <v>285</v>
      </c>
      <c r="C168" s="30" t="s">
        <v>42</v>
      </c>
      <c r="D168" s="31">
        <v>2</v>
      </c>
      <c r="E168" s="32">
        <v>0</v>
      </c>
      <c r="F168" s="33"/>
      <c r="G168" s="33">
        <f t="shared" si="2"/>
        <v>0</v>
      </c>
    </row>
    <row r="169" spans="1:7" ht="57" thickBot="1" x14ac:dyDescent="0.3">
      <c r="A169" s="34" t="s">
        <v>286</v>
      </c>
      <c r="B169" s="35" t="s">
        <v>287</v>
      </c>
      <c r="C169" s="30" t="s">
        <v>42</v>
      </c>
      <c r="D169" s="31">
        <v>10</v>
      </c>
      <c r="E169" s="32">
        <v>0</v>
      </c>
      <c r="F169" s="33"/>
      <c r="G169" s="33">
        <f t="shared" si="2"/>
        <v>0</v>
      </c>
    </row>
    <row r="170" spans="1:7" ht="57" thickBot="1" x14ac:dyDescent="0.3">
      <c r="A170" s="34" t="s">
        <v>288</v>
      </c>
      <c r="B170" s="35" t="s">
        <v>289</v>
      </c>
      <c r="C170" s="30" t="s">
        <v>42</v>
      </c>
      <c r="D170" s="31">
        <v>3</v>
      </c>
      <c r="E170" s="32">
        <v>0</v>
      </c>
      <c r="F170" s="33"/>
      <c r="G170" s="33">
        <f t="shared" si="2"/>
        <v>0</v>
      </c>
    </row>
    <row r="171" spans="1:7" ht="57" thickBot="1" x14ac:dyDescent="0.3">
      <c r="A171" s="34" t="s">
        <v>290</v>
      </c>
      <c r="B171" s="35" t="s">
        <v>291</v>
      </c>
      <c r="C171" s="30" t="s">
        <v>42</v>
      </c>
      <c r="D171" s="31">
        <v>5</v>
      </c>
      <c r="E171" s="32">
        <v>0</v>
      </c>
      <c r="F171" s="33"/>
      <c r="G171" s="33">
        <f t="shared" si="2"/>
        <v>0</v>
      </c>
    </row>
    <row r="172" spans="1:7" ht="68.25" thickBot="1" x14ac:dyDescent="0.3">
      <c r="A172" s="34" t="s">
        <v>292</v>
      </c>
      <c r="B172" s="35" t="s">
        <v>293</v>
      </c>
      <c r="C172" s="30" t="s">
        <v>42</v>
      </c>
      <c r="D172" s="31">
        <v>1</v>
      </c>
      <c r="E172" s="32">
        <v>0</v>
      </c>
      <c r="F172" s="33"/>
      <c r="G172" s="33">
        <f t="shared" si="2"/>
        <v>0</v>
      </c>
    </row>
    <row r="173" spans="1:7" ht="45.75" thickBot="1" x14ac:dyDescent="0.3">
      <c r="A173" s="34" t="s">
        <v>294</v>
      </c>
      <c r="B173" s="35" t="s">
        <v>143</v>
      </c>
      <c r="C173" s="30" t="s">
        <v>28</v>
      </c>
      <c r="D173" s="31">
        <v>108</v>
      </c>
      <c r="E173" s="32">
        <v>0</v>
      </c>
      <c r="F173" s="33"/>
      <c r="G173" s="33">
        <f t="shared" si="2"/>
        <v>0</v>
      </c>
    </row>
    <row r="174" spans="1:7" ht="15.75" thickBot="1" x14ac:dyDescent="0.3">
      <c r="A174" s="28"/>
      <c r="B174" s="29" t="s">
        <v>295</v>
      </c>
      <c r="C174" s="30"/>
      <c r="D174" s="31"/>
      <c r="E174" s="32"/>
      <c r="F174" s="33"/>
      <c r="G174" s="38">
        <f>SUM(G73:G173)</f>
        <v>0</v>
      </c>
    </row>
    <row r="175" spans="1:7" ht="15.75" thickBot="1" x14ac:dyDescent="0.3">
      <c r="A175" s="28" t="s">
        <v>296</v>
      </c>
      <c r="B175" s="29" t="s">
        <v>297</v>
      </c>
      <c r="C175" s="30"/>
      <c r="D175" s="31"/>
      <c r="E175" s="32"/>
      <c r="F175" s="33"/>
      <c r="G175" s="33"/>
    </row>
    <row r="176" spans="1:7" ht="45.75" thickBot="1" x14ac:dyDescent="0.3">
      <c r="A176" s="34" t="s">
        <v>298</v>
      </c>
      <c r="B176" s="35" t="s">
        <v>32</v>
      </c>
      <c r="C176" s="30" t="s">
        <v>28</v>
      </c>
      <c r="D176" s="31">
        <v>108</v>
      </c>
      <c r="E176" s="32">
        <v>0</v>
      </c>
      <c r="F176" s="33"/>
      <c r="G176" s="33">
        <f t="shared" si="2"/>
        <v>0</v>
      </c>
    </row>
    <row r="177" spans="1:7" ht="45.75" thickBot="1" x14ac:dyDescent="0.3">
      <c r="A177" s="34" t="s">
        <v>299</v>
      </c>
      <c r="B177" s="35" t="s">
        <v>34</v>
      </c>
      <c r="C177" s="30" t="s">
        <v>35</v>
      </c>
      <c r="D177" s="31">
        <v>32</v>
      </c>
      <c r="E177" s="32">
        <v>0</v>
      </c>
      <c r="F177" s="33"/>
      <c r="G177" s="33">
        <f t="shared" si="2"/>
        <v>0</v>
      </c>
    </row>
    <row r="178" spans="1:7" ht="45.75" thickBot="1" x14ac:dyDescent="0.3">
      <c r="A178" s="34" t="s">
        <v>300</v>
      </c>
      <c r="B178" s="35" t="s">
        <v>37</v>
      </c>
      <c r="C178" s="30" t="s">
        <v>28</v>
      </c>
      <c r="D178" s="31">
        <v>20</v>
      </c>
      <c r="E178" s="32">
        <v>0</v>
      </c>
      <c r="F178" s="33"/>
      <c r="G178" s="33">
        <f t="shared" si="2"/>
        <v>0</v>
      </c>
    </row>
    <row r="179" spans="1:7" ht="45.75" thickBot="1" x14ac:dyDescent="0.3">
      <c r="A179" s="34" t="s">
        <v>301</v>
      </c>
      <c r="B179" s="35" t="s">
        <v>39</v>
      </c>
      <c r="C179" s="30" t="s">
        <v>35</v>
      </c>
      <c r="D179" s="31">
        <v>9</v>
      </c>
      <c r="E179" s="32">
        <v>0</v>
      </c>
      <c r="F179" s="33"/>
      <c r="G179" s="33">
        <f t="shared" si="2"/>
        <v>0</v>
      </c>
    </row>
    <row r="180" spans="1:7" ht="57" thickBot="1" x14ac:dyDescent="0.3">
      <c r="A180" s="34" t="s">
        <v>302</v>
      </c>
      <c r="B180" s="35" t="s">
        <v>114</v>
      </c>
      <c r="C180" s="30" t="s">
        <v>28</v>
      </c>
      <c r="D180" s="31">
        <v>24</v>
      </c>
      <c r="E180" s="32">
        <v>0</v>
      </c>
      <c r="F180" s="33"/>
      <c r="G180" s="33">
        <f t="shared" si="2"/>
        <v>0</v>
      </c>
    </row>
    <row r="181" spans="1:7" ht="57" thickBot="1" x14ac:dyDescent="0.3">
      <c r="A181" s="34" t="s">
        <v>303</v>
      </c>
      <c r="B181" s="35" t="s">
        <v>116</v>
      </c>
      <c r="C181" s="30" t="s">
        <v>28</v>
      </c>
      <c r="D181" s="31">
        <v>10.3</v>
      </c>
      <c r="E181" s="32">
        <v>0</v>
      </c>
      <c r="F181" s="33"/>
      <c r="G181" s="33">
        <f t="shared" si="2"/>
        <v>0</v>
      </c>
    </row>
    <row r="182" spans="1:7" ht="237" thickBot="1" x14ac:dyDescent="0.3">
      <c r="A182" s="34" t="s">
        <v>304</v>
      </c>
      <c r="B182" s="35" t="s">
        <v>135</v>
      </c>
      <c r="C182" s="30" t="s">
        <v>28</v>
      </c>
      <c r="D182" s="31">
        <v>108</v>
      </c>
      <c r="E182" s="32">
        <v>0</v>
      </c>
      <c r="F182" s="33"/>
      <c r="G182" s="33">
        <f t="shared" si="2"/>
        <v>0</v>
      </c>
    </row>
    <row r="183" spans="1:7" ht="15.75" thickBot="1" x14ac:dyDescent="0.3">
      <c r="A183" s="28"/>
      <c r="B183" s="29" t="s">
        <v>305</v>
      </c>
      <c r="C183" s="30"/>
      <c r="D183" s="31"/>
      <c r="E183" s="32"/>
      <c r="F183" s="33"/>
      <c r="G183" s="38">
        <f>SUM(G176:G182)</f>
        <v>0</v>
      </c>
    </row>
    <row r="184" spans="1:7" ht="15.75" thickBot="1" x14ac:dyDescent="0.3">
      <c r="A184" s="28" t="s">
        <v>306</v>
      </c>
      <c r="B184" s="29" t="s">
        <v>307</v>
      </c>
      <c r="C184" s="30"/>
      <c r="D184" s="31"/>
      <c r="E184" s="32"/>
      <c r="F184" s="33"/>
      <c r="G184" s="33"/>
    </row>
    <row r="185" spans="1:7" ht="45.75" thickBot="1" x14ac:dyDescent="0.3">
      <c r="A185" s="34" t="s">
        <v>308</v>
      </c>
      <c r="B185" s="35" t="s">
        <v>32</v>
      </c>
      <c r="C185" s="30" t="s">
        <v>28</v>
      </c>
      <c r="D185" s="31">
        <v>108</v>
      </c>
      <c r="E185" s="32">
        <v>0</v>
      </c>
      <c r="F185" s="33"/>
      <c r="G185" s="33">
        <f t="shared" si="2"/>
        <v>0</v>
      </c>
    </row>
    <row r="186" spans="1:7" ht="45.75" thickBot="1" x14ac:dyDescent="0.3">
      <c r="A186" s="34" t="s">
        <v>309</v>
      </c>
      <c r="B186" s="35" t="s">
        <v>34</v>
      </c>
      <c r="C186" s="30" t="s">
        <v>35</v>
      </c>
      <c r="D186" s="31">
        <v>32</v>
      </c>
      <c r="E186" s="32">
        <v>0</v>
      </c>
      <c r="F186" s="33"/>
      <c r="G186" s="33">
        <f t="shared" si="2"/>
        <v>0</v>
      </c>
    </row>
    <row r="187" spans="1:7" ht="45.75" thickBot="1" x14ac:dyDescent="0.3">
      <c r="A187" s="34" t="s">
        <v>310</v>
      </c>
      <c r="B187" s="35" t="s">
        <v>37</v>
      </c>
      <c r="C187" s="30" t="s">
        <v>28</v>
      </c>
      <c r="D187" s="31">
        <v>20</v>
      </c>
      <c r="E187" s="32">
        <v>0</v>
      </c>
      <c r="F187" s="33"/>
      <c r="G187" s="33">
        <f t="shared" si="2"/>
        <v>0</v>
      </c>
    </row>
    <row r="188" spans="1:7" ht="45.75" thickBot="1" x14ac:dyDescent="0.3">
      <c r="A188" s="34" t="s">
        <v>311</v>
      </c>
      <c r="B188" s="35" t="s">
        <v>39</v>
      </c>
      <c r="C188" s="30" t="s">
        <v>35</v>
      </c>
      <c r="D188" s="31">
        <v>9</v>
      </c>
      <c r="E188" s="32">
        <v>0</v>
      </c>
      <c r="F188" s="33"/>
      <c r="G188" s="33">
        <f t="shared" si="2"/>
        <v>0</v>
      </c>
    </row>
    <row r="189" spans="1:7" ht="57" thickBot="1" x14ac:dyDescent="0.3">
      <c r="A189" s="34" t="s">
        <v>312</v>
      </c>
      <c r="B189" s="35" t="s">
        <v>114</v>
      </c>
      <c r="C189" s="30" t="s">
        <v>28</v>
      </c>
      <c r="D189" s="31">
        <v>24</v>
      </c>
      <c r="E189" s="32">
        <v>0</v>
      </c>
      <c r="F189" s="33"/>
      <c r="G189" s="33">
        <f t="shared" si="2"/>
        <v>0</v>
      </c>
    </row>
    <row r="190" spans="1:7" ht="57" thickBot="1" x14ac:dyDescent="0.3">
      <c r="A190" s="34" t="s">
        <v>313</v>
      </c>
      <c r="B190" s="35" t="s">
        <v>116</v>
      </c>
      <c r="C190" s="30" t="s">
        <v>28</v>
      </c>
      <c r="D190" s="31">
        <v>10.3</v>
      </c>
      <c r="E190" s="32">
        <v>0</v>
      </c>
      <c r="F190" s="33"/>
      <c r="G190" s="33">
        <f t="shared" si="2"/>
        <v>0</v>
      </c>
    </row>
    <row r="191" spans="1:7" ht="237" thickBot="1" x14ac:dyDescent="0.3">
      <c r="A191" s="34" t="s">
        <v>314</v>
      </c>
      <c r="B191" s="35" t="s">
        <v>135</v>
      </c>
      <c r="C191" s="30" t="s">
        <v>28</v>
      </c>
      <c r="D191" s="31">
        <v>108</v>
      </c>
      <c r="E191" s="32">
        <v>0</v>
      </c>
      <c r="F191" s="33"/>
      <c r="G191" s="33">
        <f t="shared" si="2"/>
        <v>0</v>
      </c>
    </row>
    <row r="192" spans="1:7" ht="15.75" thickBot="1" x14ac:dyDescent="0.3">
      <c r="A192" s="34"/>
      <c r="B192" s="29" t="s">
        <v>315</v>
      </c>
      <c r="C192" s="30"/>
      <c r="D192" s="31"/>
      <c r="E192" s="32"/>
      <c r="F192" s="33"/>
      <c r="G192" s="38">
        <f>SUM(G185:G191)</f>
        <v>0</v>
      </c>
    </row>
    <row r="193" spans="1:7" ht="15.75" thickBot="1" x14ac:dyDescent="0.3">
      <c r="A193" s="28" t="s">
        <v>316</v>
      </c>
      <c r="B193" s="29" t="s">
        <v>317</v>
      </c>
      <c r="C193" s="30"/>
      <c r="D193" s="31"/>
      <c r="E193" s="32"/>
      <c r="F193" s="33"/>
      <c r="G193" s="33"/>
    </row>
    <row r="194" spans="1:7" ht="45.75" thickBot="1" x14ac:dyDescent="0.3">
      <c r="A194" s="34" t="s">
        <v>318</v>
      </c>
      <c r="B194" s="35" t="s">
        <v>32</v>
      </c>
      <c r="C194" s="30" t="s">
        <v>28</v>
      </c>
      <c r="D194" s="31">
        <v>168</v>
      </c>
      <c r="E194" s="32">
        <v>0</v>
      </c>
      <c r="F194" s="33"/>
      <c r="G194" s="33">
        <f t="shared" si="2"/>
        <v>0</v>
      </c>
    </row>
    <row r="195" spans="1:7" ht="45.75" thickBot="1" x14ac:dyDescent="0.3">
      <c r="A195" s="34" t="s">
        <v>319</v>
      </c>
      <c r="B195" s="35" t="s">
        <v>34</v>
      </c>
      <c r="C195" s="30" t="s">
        <v>35</v>
      </c>
      <c r="D195" s="31">
        <v>42</v>
      </c>
      <c r="E195" s="32">
        <v>0</v>
      </c>
      <c r="F195" s="33"/>
      <c r="G195" s="33">
        <f t="shared" si="2"/>
        <v>0</v>
      </c>
    </row>
    <row r="196" spans="1:7" ht="45.75" thickBot="1" x14ac:dyDescent="0.3">
      <c r="A196" s="34" t="s">
        <v>320</v>
      </c>
      <c r="B196" s="35" t="s">
        <v>37</v>
      </c>
      <c r="C196" s="30" t="s">
        <v>28</v>
      </c>
      <c r="D196" s="31">
        <v>35</v>
      </c>
      <c r="E196" s="32">
        <v>0</v>
      </c>
      <c r="F196" s="33"/>
      <c r="G196" s="33">
        <f t="shared" si="2"/>
        <v>0</v>
      </c>
    </row>
    <row r="197" spans="1:7" ht="45.75" thickBot="1" x14ac:dyDescent="0.3">
      <c r="A197" s="34" t="s">
        <v>321</v>
      </c>
      <c r="B197" s="35" t="s">
        <v>39</v>
      </c>
      <c r="C197" s="30" t="s">
        <v>35</v>
      </c>
      <c r="D197" s="31">
        <v>28</v>
      </c>
      <c r="E197" s="32">
        <v>0</v>
      </c>
      <c r="F197" s="33"/>
      <c r="G197" s="33">
        <f t="shared" si="2"/>
        <v>0</v>
      </c>
    </row>
    <row r="198" spans="1:7" ht="57" thickBot="1" x14ac:dyDescent="0.3">
      <c r="A198" s="34" t="s">
        <v>322</v>
      </c>
      <c r="B198" s="35" t="s">
        <v>92</v>
      </c>
      <c r="C198" s="30" t="s">
        <v>28</v>
      </c>
      <c r="D198" s="31">
        <v>42</v>
      </c>
      <c r="E198" s="32">
        <v>0</v>
      </c>
      <c r="F198" s="33"/>
      <c r="G198" s="33">
        <f t="shared" si="2"/>
        <v>0</v>
      </c>
    </row>
    <row r="199" spans="1:7" ht="57" thickBot="1" x14ac:dyDescent="0.3">
      <c r="A199" s="34" t="s">
        <v>323</v>
      </c>
      <c r="B199" s="35" t="s">
        <v>114</v>
      </c>
      <c r="C199" s="30" t="s">
        <v>28</v>
      </c>
      <c r="D199" s="31">
        <v>35</v>
      </c>
      <c r="E199" s="32">
        <v>0</v>
      </c>
      <c r="F199" s="33"/>
      <c r="G199" s="33">
        <f t="shared" si="2"/>
        <v>0</v>
      </c>
    </row>
    <row r="200" spans="1:7" ht="57" thickBot="1" x14ac:dyDescent="0.3">
      <c r="A200" s="34" t="s">
        <v>324</v>
      </c>
      <c r="B200" s="35" t="s">
        <v>116</v>
      </c>
      <c r="C200" s="30" t="s">
        <v>28</v>
      </c>
      <c r="D200" s="31">
        <v>28</v>
      </c>
      <c r="E200" s="32">
        <v>0</v>
      </c>
      <c r="F200" s="33"/>
      <c r="G200" s="33">
        <f t="shared" si="2"/>
        <v>0</v>
      </c>
    </row>
    <row r="201" spans="1:7" ht="68.25" thickBot="1" x14ac:dyDescent="0.3">
      <c r="A201" s="34" t="s">
        <v>325</v>
      </c>
      <c r="B201" s="35" t="s">
        <v>131</v>
      </c>
      <c r="C201" s="30" t="s">
        <v>28</v>
      </c>
      <c r="D201" s="31">
        <v>42</v>
      </c>
      <c r="E201" s="32">
        <v>0</v>
      </c>
      <c r="F201" s="33"/>
      <c r="G201" s="33">
        <f t="shared" si="2"/>
        <v>0</v>
      </c>
    </row>
    <row r="202" spans="1:7" ht="237" thickBot="1" x14ac:dyDescent="0.3">
      <c r="A202" s="34" t="s">
        <v>326</v>
      </c>
      <c r="B202" s="35" t="s">
        <v>135</v>
      </c>
      <c r="C202" s="30" t="s">
        <v>28</v>
      </c>
      <c r="D202" s="31">
        <v>168</v>
      </c>
      <c r="E202" s="32">
        <v>0</v>
      </c>
      <c r="F202" s="33"/>
      <c r="G202" s="33">
        <f t="shared" si="2"/>
        <v>0</v>
      </c>
    </row>
    <row r="203" spans="1:7" ht="15.75" thickBot="1" x14ac:dyDescent="0.3">
      <c r="A203" s="28"/>
      <c r="B203" s="29" t="s">
        <v>327</v>
      </c>
      <c r="C203" s="30"/>
      <c r="D203" s="31"/>
      <c r="E203" s="32"/>
      <c r="F203" s="33"/>
      <c r="G203" s="38">
        <f>SUM(G194:G202)</f>
        <v>0</v>
      </c>
    </row>
    <row r="204" spans="1:7" ht="15.75" thickBot="1" x14ac:dyDescent="0.3">
      <c r="A204" s="28" t="s">
        <v>328</v>
      </c>
      <c r="B204" s="29" t="s">
        <v>329</v>
      </c>
      <c r="C204" s="30"/>
      <c r="D204" s="31"/>
      <c r="E204" s="32"/>
      <c r="F204" s="33"/>
      <c r="G204" s="33"/>
    </row>
    <row r="205" spans="1:7" ht="45.75" thickBot="1" x14ac:dyDescent="0.3">
      <c r="A205" s="34" t="s">
        <v>330</v>
      </c>
      <c r="B205" s="35" t="s">
        <v>32</v>
      </c>
      <c r="C205" s="30" t="s">
        <v>28</v>
      </c>
      <c r="D205" s="31">
        <v>2496.04</v>
      </c>
      <c r="E205" s="32">
        <v>0</v>
      </c>
      <c r="F205" s="33"/>
      <c r="G205" s="33">
        <f t="shared" si="2"/>
        <v>0</v>
      </c>
    </row>
    <row r="206" spans="1:7" ht="45.75" thickBot="1" x14ac:dyDescent="0.3">
      <c r="A206" s="34" t="s">
        <v>331</v>
      </c>
      <c r="B206" s="35" t="s">
        <v>34</v>
      </c>
      <c r="C206" s="30" t="s">
        <v>35</v>
      </c>
      <c r="D206" s="31">
        <v>32</v>
      </c>
      <c r="E206" s="32">
        <v>0</v>
      </c>
      <c r="F206" s="33"/>
      <c r="G206" s="33">
        <f t="shared" si="2"/>
        <v>0</v>
      </c>
    </row>
    <row r="207" spans="1:7" ht="45.75" thickBot="1" x14ac:dyDescent="0.3">
      <c r="A207" s="34" t="s">
        <v>332</v>
      </c>
      <c r="B207" s="35" t="s">
        <v>37</v>
      </c>
      <c r="C207" s="30" t="s">
        <v>28</v>
      </c>
      <c r="D207" s="31">
        <v>20</v>
      </c>
      <c r="E207" s="32">
        <v>0</v>
      </c>
      <c r="F207" s="33"/>
      <c r="G207" s="33">
        <f t="shared" si="2"/>
        <v>0</v>
      </c>
    </row>
    <row r="208" spans="1:7" ht="45.75" thickBot="1" x14ac:dyDescent="0.3">
      <c r="A208" s="34" t="s">
        <v>333</v>
      </c>
      <c r="B208" s="35" t="s">
        <v>39</v>
      </c>
      <c r="C208" s="30" t="s">
        <v>35</v>
      </c>
      <c r="D208" s="31">
        <v>9</v>
      </c>
      <c r="E208" s="32">
        <v>0</v>
      </c>
      <c r="F208" s="33"/>
      <c r="G208" s="33">
        <f t="shared" ref="G208:G240" si="3">+D208*E208</f>
        <v>0</v>
      </c>
    </row>
    <row r="209" spans="1:7" ht="57" thickBot="1" x14ac:dyDescent="0.3">
      <c r="A209" s="34" t="s">
        <v>334</v>
      </c>
      <c r="B209" s="35" t="s">
        <v>92</v>
      </c>
      <c r="C209" s="30" t="s">
        <v>28</v>
      </c>
      <c r="D209" s="31">
        <v>60</v>
      </c>
      <c r="E209" s="32">
        <v>0</v>
      </c>
      <c r="F209" s="33"/>
      <c r="G209" s="33">
        <f t="shared" si="3"/>
        <v>0</v>
      </c>
    </row>
    <row r="210" spans="1:7" ht="57" thickBot="1" x14ac:dyDescent="0.3">
      <c r="A210" s="34" t="s">
        <v>335</v>
      </c>
      <c r="B210" s="35" t="s">
        <v>114</v>
      </c>
      <c r="C210" s="30" t="s">
        <v>28</v>
      </c>
      <c r="D210" s="31">
        <v>24</v>
      </c>
      <c r="E210" s="32">
        <v>0</v>
      </c>
      <c r="F210" s="33"/>
      <c r="G210" s="33">
        <f t="shared" si="3"/>
        <v>0</v>
      </c>
    </row>
    <row r="211" spans="1:7" ht="57" thickBot="1" x14ac:dyDescent="0.3">
      <c r="A211" s="34" t="s">
        <v>336</v>
      </c>
      <c r="B211" s="35" t="s">
        <v>116</v>
      </c>
      <c r="C211" s="30" t="s">
        <v>28</v>
      </c>
      <c r="D211" s="31">
        <v>10.3</v>
      </c>
      <c r="E211" s="32">
        <v>0</v>
      </c>
      <c r="F211" s="33"/>
      <c r="G211" s="33">
        <f t="shared" si="3"/>
        <v>0</v>
      </c>
    </row>
    <row r="212" spans="1:7" ht="45.75" thickBot="1" x14ac:dyDescent="0.3">
      <c r="A212" s="34" t="s">
        <v>337</v>
      </c>
      <c r="B212" s="35" t="s">
        <v>338</v>
      </c>
      <c r="C212" s="30" t="s">
        <v>35</v>
      </c>
      <c r="D212" s="31">
        <v>36</v>
      </c>
      <c r="E212" s="32">
        <v>0</v>
      </c>
      <c r="F212" s="33"/>
      <c r="G212" s="33">
        <f t="shared" si="3"/>
        <v>0</v>
      </c>
    </row>
    <row r="213" spans="1:7" ht="34.5" thickBot="1" x14ac:dyDescent="0.3">
      <c r="A213" s="34" t="s">
        <v>339</v>
      </c>
      <c r="B213" s="35" t="s">
        <v>340</v>
      </c>
      <c r="C213" s="30" t="s">
        <v>42</v>
      </c>
      <c r="D213" s="31">
        <v>5</v>
      </c>
      <c r="E213" s="32">
        <v>0</v>
      </c>
      <c r="F213" s="33"/>
      <c r="G213" s="33">
        <f t="shared" si="3"/>
        <v>0</v>
      </c>
    </row>
    <row r="214" spans="1:7" ht="237" thickBot="1" x14ac:dyDescent="0.3">
      <c r="A214" s="34" t="s">
        <v>341</v>
      </c>
      <c r="B214" s="35" t="s">
        <v>135</v>
      </c>
      <c r="C214" s="30" t="s">
        <v>28</v>
      </c>
      <c r="D214" s="31">
        <v>2496.04</v>
      </c>
      <c r="E214" s="32">
        <v>0</v>
      </c>
      <c r="F214" s="33"/>
      <c r="G214" s="33">
        <f t="shared" si="3"/>
        <v>0</v>
      </c>
    </row>
    <row r="215" spans="1:7" ht="23.25" thickBot="1" x14ac:dyDescent="0.3">
      <c r="A215" s="34" t="s">
        <v>342</v>
      </c>
      <c r="B215" s="35" t="s">
        <v>343</v>
      </c>
      <c r="C215" s="30" t="s">
        <v>28</v>
      </c>
      <c r="D215" s="31">
        <v>5</v>
      </c>
      <c r="E215" s="32">
        <v>0</v>
      </c>
      <c r="F215" s="33"/>
      <c r="G215" s="33">
        <f t="shared" si="3"/>
        <v>0</v>
      </c>
    </row>
    <row r="216" spans="1:7" ht="23.25" thickBot="1" x14ac:dyDescent="0.3">
      <c r="A216" s="34" t="s">
        <v>344</v>
      </c>
      <c r="B216" s="35" t="s">
        <v>345</v>
      </c>
      <c r="C216" s="30" t="s">
        <v>42</v>
      </c>
      <c r="D216" s="31">
        <v>36</v>
      </c>
      <c r="E216" s="32">
        <v>0</v>
      </c>
      <c r="F216" s="33"/>
      <c r="G216" s="33">
        <f t="shared" si="3"/>
        <v>0</v>
      </c>
    </row>
    <row r="217" spans="1:7" ht="23.25" thickBot="1" x14ac:dyDescent="0.3">
      <c r="A217" s="34" t="s">
        <v>346</v>
      </c>
      <c r="B217" s="35" t="s">
        <v>347</v>
      </c>
      <c r="C217" s="30" t="s">
        <v>42</v>
      </c>
      <c r="D217" s="31">
        <v>34</v>
      </c>
      <c r="E217" s="32">
        <v>0</v>
      </c>
      <c r="F217" s="33"/>
      <c r="G217" s="33">
        <f t="shared" si="3"/>
        <v>0</v>
      </c>
    </row>
    <row r="218" spans="1:7" ht="23.25" thickBot="1" x14ac:dyDescent="0.3">
      <c r="A218" s="34" t="s">
        <v>348</v>
      </c>
      <c r="B218" s="35" t="s">
        <v>349</v>
      </c>
      <c r="C218" s="30" t="s">
        <v>42</v>
      </c>
      <c r="D218" s="31">
        <v>25</v>
      </c>
      <c r="E218" s="32">
        <v>0</v>
      </c>
      <c r="F218" s="33"/>
      <c r="G218" s="33">
        <f t="shared" si="3"/>
        <v>0</v>
      </c>
    </row>
    <row r="219" spans="1:7" ht="23.25" thickBot="1" x14ac:dyDescent="0.3">
      <c r="A219" s="34" t="s">
        <v>350</v>
      </c>
      <c r="B219" s="35" t="s">
        <v>351</v>
      </c>
      <c r="C219" s="30" t="s">
        <v>42</v>
      </c>
      <c r="D219" s="31">
        <v>15</v>
      </c>
      <c r="E219" s="32">
        <v>0</v>
      </c>
      <c r="F219" s="33"/>
      <c r="G219" s="33">
        <f t="shared" si="3"/>
        <v>0</v>
      </c>
    </row>
    <row r="220" spans="1:7" ht="23.25" thickBot="1" x14ac:dyDescent="0.3">
      <c r="A220" s="34" t="s">
        <v>352</v>
      </c>
      <c r="B220" s="35" t="s">
        <v>353</v>
      </c>
      <c r="C220" s="30" t="s">
        <v>42</v>
      </c>
      <c r="D220" s="31">
        <v>15</v>
      </c>
      <c r="E220" s="32">
        <v>0</v>
      </c>
      <c r="F220" s="33"/>
      <c r="G220" s="33">
        <f t="shared" si="3"/>
        <v>0</v>
      </c>
    </row>
    <row r="221" spans="1:7" ht="68.25" thickBot="1" x14ac:dyDescent="0.3">
      <c r="A221" s="34" t="s">
        <v>354</v>
      </c>
      <c r="B221" s="35" t="s">
        <v>355</v>
      </c>
      <c r="C221" s="30" t="s">
        <v>74</v>
      </c>
      <c r="D221" s="31">
        <v>5</v>
      </c>
      <c r="E221" s="32">
        <v>0</v>
      </c>
      <c r="F221" s="33"/>
      <c r="G221" s="33">
        <f t="shared" si="3"/>
        <v>0</v>
      </c>
    </row>
    <row r="222" spans="1:7" ht="15.75" thickBot="1" x14ac:dyDescent="0.3">
      <c r="A222" s="28"/>
      <c r="B222" s="29" t="s">
        <v>356</v>
      </c>
      <c r="C222" s="30"/>
      <c r="D222" s="31"/>
      <c r="E222" s="32"/>
      <c r="F222" s="33"/>
      <c r="G222" s="38">
        <f>SUM(G205:G221)</f>
        <v>0</v>
      </c>
    </row>
    <row r="223" spans="1:7" ht="15.75" thickBot="1" x14ac:dyDescent="0.3">
      <c r="A223" s="28" t="s">
        <v>357</v>
      </c>
      <c r="B223" s="29" t="s">
        <v>358</v>
      </c>
      <c r="C223" s="30"/>
      <c r="D223" s="31"/>
      <c r="E223" s="32"/>
      <c r="F223" s="33"/>
      <c r="G223" s="33"/>
    </row>
    <row r="224" spans="1:7" ht="79.5" thickBot="1" x14ac:dyDescent="0.3">
      <c r="A224" s="34" t="s">
        <v>359</v>
      </c>
      <c r="B224" s="35" t="s">
        <v>360</v>
      </c>
      <c r="C224" s="30" t="s">
        <v>127</v>
      </c>
      <c r="D224" s="31">
        <v>740.3</v>
      </c>
      <c r="E224" s="32">
        <v>0</v>
      </c>
      <c r="F224" s="33"/>
      <c r="G224" s="33">
        <f t="shared" si="3"/>
        <v>0</v>
      </c>
    </row>
    <row r="225" spans="1:7" ht="79.5" thickBot="1" x14ac:dyDescent="0.3">
      <c r="A225" s="34" t="s">
        <v>361</v>
      </c>
      <c r="B225" s="35" t="s">
        <v>362</v>
      </c>
      <c r="C225" s="30" t="s">
        <v>19</v>
      </c>
      <c r="D225" s="31">
        <v>1</v>
      </c>
      <c r="E225" s="32">
        <v>0</v>
      </c>
      <c r="F225" s="33"/>
      <c r="G225" s="33">
        <f t="shared" si="3"/>
        <v>0</v>
      </c>
    </row>
    <row r="226" spans="1:7" ht="15.75" thickBot="1" x14ac:dyDescent="0.3">
      <c r="A226" s="28"/>
      <c r="B226" s="29" t="s">
        <v>363</v>
      </c>
      <c r="C226" s="30"/>
      <c r="D226" s="31"/>
      <c r="E226" s="32"/>
      <c r="F226" s="33"/>
      <c r="G226" s="38">
        <f>SUM(G224:G225)</f>
        <v>0</v>
      </c>
    </row>
    <row r="227" spans="1:7" ht="15.75" thickBot="1" x14ac:dyDescent="0.3">
      <c r="A227" s="28" t="s">
        <v>364</v>
      </c>
      <c r="B227" s="29" t="s">
        <v>365</v>
      </c>
      <c r="C227" s="30"/>
      <c r="D227" s="31"/>
      <c r="E227" s="32"/>
      <c r="F227" s="33"/>
      <c r="G227" s="33"/>
    </row>
    <row r="228" spans="1:7" ht="90.75" thickBot="1" x14ac:dyDescent="0.3">
      <c r="A228" s="34" t="s">
        <v>366</v>
      </c>
      <c r="B228" s="35" t="s">
        <v>367</v>
      </c>
      <c r="C228" s="30" t="s">
        <v>28</v>
      </c>
      <c r="D228" s="31">
        <v>100</v>
      </c>
      <c r="E228" s="32">
        <v>0</v>
      </c>
      <c r="F228" s="33"/>
      <c r="G228" s="33">
        <f t="shared" si="3"/>
        <v>0</v>
      </c>
    </row>
    <row r="229" spans="1:7" ht="15.75" thickBot="1" x14ac:dyDescent="0.3">
      <c r="A229" s="28"/>
      <c r="B229" s="29" t="s">
        <v>368</v>
      </c>
      <c r="C229" s="30"/>
      <c r="D229" s="31"/>
      <c r="E229" s="32"/>
      <c r="F229" s="33"/>
      <c r="G229" s="38">
        <f>SUM(G228)</f>
        <v>0</v>
      </c>
    </row>
    <row r="230" spans="1:7" ht="15.75" thickBot="1" x14ac:dyDescent="0.3">
      <c r="A230" s="28" t="s">
        <v>369</v>
      </c>
      <c r="B230" s="29" t="s">
        <v>370</v>
      </c>
      <c r="C230" s="30"/>
      <c r="D230" s="31"/>
      <c r="E230" s="32"/>
      <c r="F230" s="33"/>
      <c r="G230" s="33"/>
    </row>
    <row r="231" spans="1:7" ht="57" thickBot="1" x14ac:dyDescent="0.3">
      <c r="A231" s="34" t="s">
        <v>371</v>
      </c>
      <c r="B231" s="35" t="s">
        <v>372</v>
      </c>
      <c r="C231" s="30" t="s">
        <v>42</v>
      </c>
      <c r="D231" s="31">
        <v>1</v>
      </c>
      <c r="E231" s="32">
        <v>0</v>
      </c>
      <c r="F231" s="33"/>
      <c r="G231" s="33">
        <f t="shared" si="3"/>
        <v>0</v>
      </c>
    </row>
    <row r="232" spans="1:7" ht="57" thickBot="1" x14ac:dyDescent="0.3">
      <c r="A232" s="34" t="s">
        <v>373</v>
      </c>
      <c r="B232" s="35" t="s">
        <v>374</v>
      </c>
      <c r="C232" s="30" t="s">
        <v>42</v>
      </c>
      <c r="D232" s="31">
        <v>1</v>
      </c>
      <c r="E232" s="32">
        <v>0</v>
      </c>
      <c r="F232" s="33"/>
      <c r="G232" s="33">
        <f t="shared" si="3"/>
        <v>0</v>
      </c>
    </row>
    <row r="233" spans="1:7" ht="102" thickBot="1" x14ac:dyDescent="0.3">
      <c r="A233" s="34" t="s">
        <v>375</v>
      </c>
      <c r="B233" s="35" t="s">
        <v>376</v>
      </c>
      <c r="C233" s="30" t="s">
        <v>18</v>
      </c>
      <c r="D233" s="31">
        <v>25.3</v>
      </c>
      <c r="E233" s="32">
        <v>0</v>
      </c>
      <c r="F233" s="33"/>
      <c r="G233" s="33">
        <f t="shared" si="3"/>
        <v>0</v>
      </c>
    </row>
    <row r="234" spans="1:7" ht="68.25" thickBot="1" x14ac:dyDescent="0.3">
      <c r="A234" s="34" t="s">
        <v>377</v>
      </c>
      <c r="B234" s="35" t="s">
        <v>378</v>
      </c>
      <c r="C234" s="30" t="s">
        <v>19</v>
      </c>
      <c r="D234" s="31">
        <v>2</v>
      </c>
      <c r="E234" s="32">
        <v>0</v>
      </c>
      <c r="F234" s="33"/>
      <c r="G234" s="33">
        <f t="shared" si="3"/>
        <v>0</v>
      </c>
    </row>
    <row r="235" spans="1:7" ht="113.25" thickBot="1" x14ac:dyDescent="0.3">
      <c r="A235" s="34" t="s">
        <v>379</v>
      </c>
      <c r="B235" s="35" t="s">
        <v>380</v>
      </c>
      <c r="C235" s="30" t="s">
        <v>381</v>
      </c>
      <c r="D235" s="31">
        <v>15</v>
      </c>
      <c r="E235" s="32">
        <v>0</v>
      </c>
      <c r="F235" s="33"/>
      <c r="G235" s="33">
        <f t="shared" si="3"/>
        <v>0</v>
      </c>
    </row>
    <row r="236" spans="1:7" ht="68.25" thickBot="1" x14ac:dyDescent="0.3">
      <c r="A236" s="34" t="s">
        <v>382</v>
      </c>
      <c r="B236" s="35" t="s">
        <v>84</v>
      </c>
      <c r="C236" s="30" t="s">
        <v>19</v>
      </c>
      <c r="D236" s="31">
        <v>1</v>
      </c>
      <c r="E236" s="32">
        <v>0</v>
      </c>
      <c r="F236" s="33"/>
      <c r="G236" s="33">
        <f t="shared" si="3"/>
        <v>0</v>
      </c>
    </row>
    <row r="237" spans="1:7" ht="57" thickBot="1" x14ac:dyDescent="0.3">
      <c r="A237" s="34" t="s">
        <v>383</v>
      </c>
      <c r="B237" s="35" t="s">
        <v>86</v>
      </c>
      <c r="C237" s="30" t="s">
        <v>19</v>
      </c>
      <c r="D237" s="31">
        <v>4</v>
      </c>
      <c r="E237" s="32">
        <v>0</v>
      </c>
      <c r="F237" s="33"/>
      <c r="G237" s="33">
        <f t="shared" si="3"/>
        <v>0</v>
      </c>
    </row>
    <row r="238" spans="1:7" ht="79.5" thickBot="1" x14ac:dyDescent="0.3">
      <c r="A238" s="34" t="s">
        <v>384</v>
      </c>
      <c r="B238" s="35" t="s">
        <v>73</v>
      </c>
      <c r="C238" s="30" t="s">
        <v>74</v>
      </c>
      <c r="D238" s="31">
        <v>9</v>
      </c>
      <c r="E238" s="32">
        <v>0</v>
      </c>
      <c r="F238" s="33"/>
      <c r="G238" s="33">
        <f t="shared" si="3"/>
        <v>0</v>
      </c>
    </row>
    <row r="239" spans="1:7" ht="79.5" thickBot="1" x14ac:dyDescent="0.3">
      <c r="A239" s="34" t="s">
        <v>385</v>
      </c>
      <c r="B239" s="35" t="s">
        <v>76</v>
      </c>
      <c r="C239" s="30" t="s">
        <v>74</v>
      </c>
      <c r="D239" s="31">
        <v>10</v>
      </c>
      <c r="E239" s="32">
        <v>0</v>
      </c>
      <c r="F239" s="33"/>
      <c r="G239" s="33">
        <f t="shared" si="3"/>
        <v>0</v>
      </c>
    </row>
    <row r="240" spans="1:7" ht="68.25" thickBot="1" x14ac:dyDescent="0.3">
      <c r="A240" s="34" t="s">
        <v>386</v>
      </c>
      <c r="B240" s="35" t="s">
        <v>387</v>
      </c>
      <c r="C240" s="30" t="s">
        <v>18</v>
      </c>
      <c r="D240" s="31">
        <v>2890.25</v>
      </c>
      <c r="E240" s="32">
        <v>0</v>
      </c>
      <c r="F240" s="33"/>
      <c r="G240" s="33">
        <f t="shared" si="3"/>
        <v>0</v>
      </c>
    </row>
    <row r="241" spans="1:7" ht="15.75" thickBot="1" x14ac:dyDescent="0.3">
      <c r="A241" s="34"/>
      <c r="B241" s="51" t="s">
        <v>388</v>
      </c>
      <c r="C241" s="31"/>
      <c r="D241" s="31"/>
      <c r="E241" s="32"/>
      <c r="F241" s="33"/>
      <c r="G241" s="38">
        <f>SUM(G231:G240)</f>
        <v>0</v>
      </c>
    </row>
    <row r="242" spans="1:7" x14ac:dyDescent="0.25">
      <c r="A242" s="41"/>
      <c r="C242" s="42"/>
      <c r="D242" s="43"/>
      <c r="E242" s="44"/>
      <c r="F242" s="45"/>
      <c r="G242" s="46"/>
    </row>
    <row r="243" spans="1:7" x14ac:dyDescent="0.25">
      <c r="A243" s="41"/>
      <c r="B243" s="47" t="s">
        <v>20</v>
      </c>
      <c r="C243" s="42"/>
      <c r="D243" s="43"/>
      <c r="E243" s="44"/>
      <c r="F243" s="45"/>
      <c r="G243" s="48"/>
    </row>
    <row r="244" spans="1:7" x14ac:dyDescent="0.25">
      <c r="A244" s="41"/>
      <c r="B244" s="47" t="s">
        <v>21</v>
      </c>
      <c r="C244" s="42"/>
      <c r="D244" s="43"/>
      <c r="E244" s="44"/>
      <c r="F244" s="45"/>
      <c r="G244" s="48">
        <f>+G243*0.16</f>
        <v>0</v>
      </c>
    </row>
    <row r="245" spans="1:7" x14ac:dyDescent="0.25">
      <c r="A245" s="41"/>
      <c r="B245" s="47" t="s">
        <v>22</v>
      </c>
      <c r="C245" s="42"/>
      <c r="D245" s="43"/>
      <c r="E245" s="44"/>
      <c r="F245" s="45"/>
      <c r="G245" s="48">
        <f>+G244+G243</f>
        <v>0</v>
      </c>
    </row>
    <row r="246" spans="1:7" x14ac:dyDescent="0.25">
      <c r="A246" s="41"/>
      <c r="B246" s="54" t="s">
        <v>23</v>
      </c>
      <c r="C246" s="54"/>
      <c r="D246" s="54"/>
      <c r="E246" s="54"/>
      <c r="F246" s="54"/>
      <c r="G246" s="54"/>
    </row>
  </sheetData>
  <mergeCells count="3">
    <mergeCell ref="B6:E6"/>
    <mergeCell ref="A10:G10"/>
    <mergeCell ref="B246:G24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TABASCO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Casita</cp:lastModifiedBy>
  <dcterms:created xsi:type="dcterms:W3CDTF">2020-07-13T19:45:53Z</dcterms:created>
  <dcterms:modified xsi:type="dcterms:W3CDTF">2020-07-14T16:06:54Z</dcterms:modified>
</cp:coreProperties>
</file>